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C:\Users\v.kartukhina\Desktop\Прочее\"/>
    </mc:Choice>
  </mc:AlternateContent>
  <bookViews>
    <workbookView xWindow="0" yWindow="0" windowWidth="28800" windowHeight="13020"/>
  </bookViews>
  <sheets>
    <sheet name="2026" sheetId="12" r:id="rId1"/>
    <sheet name="п. 3.1 минобр" sheetId="14" r:id="rId2"/>
    <sheet name="п.6 задолж. перед ЧОП" sheetId="13" r:id="rId3"/>
    <sheet name="1.3_минЖКХ" sheetId="15" r:id="rId4"/>
  </sheets>
  <definedNames>
    <definedName name="_xlnm._FilterDatabase" localSheetId="0" hidden="1">'2026'!$A$3:$BW$50</definedName>
    <definedName name="_xlnm.Print_Area" localSheetId="0">'2026'!$A$1:$BM$2599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9" i="15" l="1"/>
  <c r="I39" i="15" s="1"/>
  <c r="K37" i="15" s="1"/>
  <c r="A39" i="15"/>
  <c r="G38" i="15"/>
  <c r="K35" i="15"/>
  <c r="I34" i="15"/>
  <c r="G33" i="15"/>
  <c r="I33" i="15" s="1"/>
  <c r="K32" i="15" s="1"/>
  <c r="K30" i="15"/>
  <c r="K28" i="15"/>
  <c r="K26" i="15"/>
  <c r="I23" i="15"/>
  <c r="I21" i="15"/>
  <c r="H20" i="15"/>
  <c r="I20" i="15" s="1"/>
  <c r="G19" i="15"/>
  <c r="H19" i="15" s="1"/>
  <c r="I19" i="15" s="1"/>
  <c r="K8" i="15" s="1"/>
  <c r="K3" i="15" s="1"/>
  <c r="A18" i="15"/>
  <c r="A19" i="15" s="1"/>
  <c r="A21" i="15" s="1"/>
  <c r="A22" i="15" s="1"/>
  <c r="A23" i="15" s="1"/>
  <c r="A24" i="15" s="1"/>
  <c r="A25" i="15" s="1"/>
  <c r="A27" i="15" s="1"/>
  <c r="A29" i="15" s="1"/>
  <c r="A31" i="15" s="1"/>
  <c r="A33" i="15" s="1"/>
  <c r="A34" i="15" s="1"/>
  <c r="A36" i="15" s="1"/>
  <c r="A9" i="15"/>
  <c r="A11" i="15" s="1"/>
  <c r="I7" i="15"/>
  <c r="A7" i="15"/>
  <c r="K4" i="15"/>
  <c r="I5" i="13" l="1"/>
  <c r="J5" i="13"/>
  <c r="G5" i="13"/>
  <c r="H5" i="13"/>
  <c r="G3" i="13" l="1"/>
  <c r="J4" i="14" l="1"/>
  <c r="S4" i="14"/>
  <c r="R4" i="14"/>
  <c r="Q4" i="14"/>
  <c r="O4" i="14"/>
  <c r="N4" i="14"/>
  <c r="M4" i="14"/>
  <c r="L4" i="14"/>
  <c r="O7" i="14" l="1"/>
  <c r="N7" i="14"/>
  <c r="M7" i="14"/>
  <c r="L7" i="14"/>
  <c r="O6" i="14"/>
  <c r="N6" i="14"/>
  <c r="M6" i="14"/>
  <c r="L6" i="14"/>
  <c r="H4" i="13" l="1"/>
  <c r="G9" i="13" l="1"/>
  <c r="J3" i="13" l="1"/>
  <c r="I9" i="13" l="1"/>
  <c r="H9" i="13"/>
  <c r="J8" i="13"/>
  <c r="E8" i="13"/>
  <c r="D8" i="13"/>
  <c r="F8" i="13" s="1"/>
  <c r="J7" i="13"/>
  <c r="D7" i="13"/>
  <c r="C7" i="13"/>
  <c r="F7" i="13" s="1"/>
  <c r="J6" i="13"/>
  <c r="C6" i="13"/>
  <c r="F6" i="13" s="1"/>
  <c r="K6" i="13" s="1"/>
  <c r="E5" i="13"/>
  <c r="D5" i="13"/>
  <c r="C5" i="13"/>
  <c r="F5" i="13" s="1"/>
  <c r="J4" i="13"/>
  <c r="E4" i="13"/>
  <c r="E9" i="13" s="1"/>
  <c r="D4" i="13"/>
  <c r="C4" i="13"/>
  <c r="C3" i="13"/>
  <c r="K5" i="13" l="1"/>
  <c r="D9" i="13"/>
  <c r="C9" i="13"/>
  <c r="F3" i="13"/>
  <c r="K8" i="13"/>
  <c r="J9" i="13"/>
  <c r="K7" i="13"/>
  <c r="F4" i="13"/>
  <c r="K4" i="13" s="1"/>
  <c r="F9" i="13" l="1"/>
  <c r="K3" i="13"/>
  <c r="K9" i="13"/>
</calcChain>
</file>

<file path=xl/sharedStrings.xml><?xml version="1.0" encoding="utf-8"?>
<sst xmlns="http://schemas.openxmlformats.org/spreadsheetml/2006/main" count="579" uniqueCount="422">
  <si>
    <t>Наименование поручения</t>
  </si>
  <si>
    <t>№ 
пп</t>
  </si>
  <si>
    <t>Срок</t>
  </si>
  <si>
    <t>Пункт протокола</t>
  </si>
  <si>
    <t>Ответственный</t>
  </si>
  <si>
    <t>1.2</t>
  </si>
  <si>
    <t>3.3</t>
  </si>
  <si>
    <t>3.4</t>
  </si>
  <si>
    <t>2.3</t>
  </si>
  <si>
    <t>Министерство транспорта и дорожного хозяйства Сахалинской области</t>
  </si>
  <si>
    <t>Исполнено</t>
  </si>
  <si>
    <t>Статус исполнения поручения</t>
  </si>
  <si>
    <t>1.3</t>
  </si>
  <si>
    <t>Министерство образования Сахалинской области</t>
  </si>
  <si>
    <t>3.2</t>
  </si>
  <si>
    <t>3.1</t>
  </si>
  <si>
    <t>Министерство жилищно-коммунального хозяйства Сахалинской области</t>
  </si>
  <si>
    <t>2.1.</t>
  </si>
  <si>
    <t>постоянно</t>
  </si>
  <si>
    <t xml:space="preserve">Министерство энергетики Сахалинской области </t>
  </si>
  <si>
    <t xml:space="preserve">Министерство строительства Сахалинской области </t>
  </si>
  <si>
    <t>Статус</t>
  </si>
  <si>
    <t>На исполнении</t>
  </si>
  <si>
    <t>Комментарии</t>
  </si>
  <si>
    <t>Статус исполнения поручения (ПОЛНЫЙ)</t>
  </si>
  <si>
    <t>3.2.2.</t>
  </si>
  <si>
    <t>Дата и номер протокола</t>
  </si>
  <si>
    <t>-</t>
  </si>
  <si>
    <t xml:space="preserve">Министерство образования Сахалинской области </t>
  </si>
  <si>
    <t xml:space="preserve">Администрация муниципального образования
городской округ «Город Южно-Сахалинск» </t>
  </si>
  <si>
    <t>Министерство инвестиций, промышленности и внешних связей Сахалинской области</t>
  </si>
  <si>
    <t>На контроле</t>
  </si>
  <si>
    <t>06.11.2024 
№ 1.8-ПЗ-8/24</t>
  </si>
  <si>
    <t xml:space="preserve">Рекомендовать главе администрации муниципального образования городской округ «Город Южно-Сахалинск» (С.А.Надсадин) проработать вопрос по предоставлению ООО «Стоматика» земельного участка под инвестиционный проект «Строительство медицинского центра в городе Южно-Сахалинске» (обращение Р.Р.Солтан-Мурадова, генеральный директор ООО «Стоматика»)
</t>
  </si>
  <si>
    <t>2.4.1</t>
  </si>
  <si>
    <t>2.4.2</t>
  </si>
  <si>
    <t>4.1.</t>
  </si>
  <si>
    <t>Администрация городского округа «Город Южно-Сахалинск»</t>
  </si>
  <si>
    <t>24.07.2025
1.8-ПЗ-8/25</t>
  </si>
  <si>
    <t>5.6.2</t>
  </si>
  <si>
    <t xml:space="preserve">Министерству энергетики Сахалинской области (Куварин Д.Н.) обеспечить контроль выполнения утверждённой «дорожной карты» по неисполненным договорам технологического присоединения к газопроводу. </t>
  </si>
  <si>
    <t>Министерство социальной защиты Сахалинской области</t>
  </si>
  <si>
    <t>21.11.2025
№1.8-ПЗ-14/25</t>
  </si>
  <si>
    <t>Администрация Корсаковского муниципального округа</t>
  </si>
  <si>
    <t xml:space="preserve">Рекомендовать администрации Корсаковского муниципального округа Сахалинской области (Куприна Н.Ю.) проработать вопрос по предоставлению ООО «Сахархитектор» земельного участка под инвестиционный проект «Строительство автосервиса в г. Корсакове» на основании технико-экономических показателей (характеристик) проекта, предоставленных инвестором (обращение Морозова Д.О., главного инженера проектов ООО «Сахархитектор»)
</t>
  </si>
  <si>
    <t xml:space="preserve">Министерству образования Сахалинской области (Киктева А.Н.) оказать содействие МБОУ «Средняя школа с. Горячие Ключи» в оформлении и получении лицензии на осуществление образовательной деятельности (дошкольные группы) (обращение Свердлова А.В., генерального директора  ООО «Авантажстрой»)
</t>
  </si>
  <si>
    <r>
      <t xml:space="preserve">15.12.2025
</t>
    </r>
    <r>
      <rPr>
        <b/>
        <sz val="20"/>
        <rFont val="Times New Roman"/>
        <family val="1"/>
        <charset val="204"/>
      </rPr>
      <t>продлено
 до 30.01.2026</t>
    </r>
  </si>
  <si>
    <r>
      <t xml:space="preserve">10.12.2025
</t>
    </r>
    <r>
      <rPr>
        <b/>
        <sz val="20"/>
        <rFont val="Times New Roman"/>
        <family val="1"/>
        <charset val="204"/>
      </rPr>
      <t xml:space="preserve">
продлено до 29.12.2025</t>
    </r>
  </si>
  <si>
    <r>
      <rPr>
        <b/>
        <sz val="20"/>
        <color rgb="FF0070C0"/>
        <rFont val="Times New Roman"/>
        <family val="1"/>
        <charset val="204"/>
      </rPr>
      <t>ВОПРОС 2024 года</t>
    </r>
    <r>
      <rPr>
        <sz val="20"/>
        <rFont val="Times New Roman"/>
        <family val="1"/>
        <charset val="204"/>
      </rPr>
      <t xml:space="preserve">
10.12.2024
</t>
    </r>
    <r>
      <rPr>
        <b/>
        <sz val="20"/>
        <rFont val="Times New Roman"/>
        <family val="1"/>
        <charset val="204"/>
      </rPr>
      <t>срок продлен до 15.01.2025</t>
    </r>
  </si>
  <si>
    <t>2025 ГОД</t>
  </si>
  <si>
    <t>28.01.2026
№1.8-ПЗ-1/26</t>
  </si>
  <si>
    <t>2.1</t>
  </si>
  <si>
    <t xml:space="preserve">Министерство здравоохранения Сахалинской области, администрация Макаровского МО, администрация Углегорского МО, администрация Невельского МО, администрация Тымовского МО, администрация Холмского МО, администрация Охинского МО
</t>
  </si>
  <si>
    <t>2.2.1</t>
  </si>
  <si>
    <t>2.2.2</t>
  </si>
  <si>
    <t>2.2.3</t>
  </si>
  <si>
    <t>Министерству жилищно-коммунального хозяйства Сахалинской области (Аристархов Д.А.) проработать с региональным оператором по обращению с твердыми коммунальными отходами (ТКО) вопрос полного погашения просроченной задолженности перед перевозчиками ТКО (обращение Яковлевой С.С., заместителя генерального директора по экономическим
вопросам ООО «Экосити»)</t>
  </si>
  <si>
    <r>
      <t xml:space="preserve">Министерству образования Сахалинской области (Киктева А.Н.) с учетом предложений, полученных согласно пункту 2.4.1 настоящего протокола, разработать и утвердить критерии оценки заявок на получение Субсидии, при которых приоритет не зависит от момента подачи заявки. О результатах доложить на заседании рабочей группы (обращение Шульги П.М., генерального директора ООО «Веста»).
</t>
    </r>
    <r>
      <rPr>
        <i/>
        <sz val="20"/>
        <rFont val="Times New Roman"/>
        <family val="1"/>
        <charset val="204"/>
      </rPr>
      <t>п. 4.2.1: Министерству образования Сахалинской области (Киктева А.Н.) провести встречу с представителями частных детских дошкольных учреждений по совершенствованию механизма предоставления субсидии юридическим лицам (за исключением государственных (муниципальных) учреждений) и индивидуальным предпринимателям в целях возмещения затрат в связи с оказанием услуг по предоставлению дошкольного образования в частных дошкольных образовательных организациях (далее –
Субсидия)</t>
    </r>
    <r>
      <rPr>
        <sz val="20"/>
        <rFont val="Times New Roman"/>
        <family val="1"/>
        <charset val="204"/>
      </rPr>
      <t xml:space="preserve">
</t>
    </r>
  </si>
  <si>
    <t xml:space="preserve">Министерству образования Сахалинской области (Киктева А.Н.) провести встречу с представителями частных детских дошкольных учреждений по совершенствованию механизма предоставления субсидии юридическим лицам (за исключением государственных (муниципальных) учреждений) и индивидуальным предпринимателям в целях возмещения затрат в связи с оказанием услуг по предоставлению дошкольного образования в частных дошкольных образовательных организациях 
</t>
  </si>
  <si>
    <t>Министерству жилищно-коммунального хозяйства Сахалинской области (Аристархов Д.А.) провести работу с муниципальными округами Сахалинской области с целью своевременного информирования представителей бизнес сообщества о предстоящих изменениях, связанных с ростом затрат бизнеса в сфере жилищно-коммунального хозяйства</t>
  </si>
  <si>
    <t>Рекомендовать министерству здравоохранения Сахалинской области (Тухватуллина И.В.), администрации Макаровского МО (Фертиков С.А.), администрации Углегорского МО(Филин Ф.В.), администрации Невельского МО (Шабельник А.В.), администрации Тымовского МО (Болдов Ю.В.), администрации Холмского МО (Любчинов Д.Г.) и администрации Охинского МО (Михлик Е.Н.) принять меры по погашению задолженности за услуги охраны перед ООО ЧОО «Барс», ООО ЧОП «Ирбис-Т», ООО ЧОП «Олимп»
(обращение Скрынника Д.А., генерального директора ООО ЧОП «Ирбис-Т»)</t>
  </si>
  <si>
    <t>Рекомендовать администрации городского округа «Город Южно-Сахалинск» (С.А.Надсадин) провести информационно-разъяснительную работу с субъектами малого и среднего предпринимательства, осуществляющими деятельность в сфере дошкольного, дополнительного образования, а также присмотр и уход за детьми на территории города Южно-Сахалинска по вопросу финансовой поддержки в 2026 году (обращение Волошиной И.В., руководителя частного детского сада «Ладушки»)</t>
  </si>
  <si>
    <r>
      <t xml:space="preserve">Исполнено: 30.01.2026 информационное письмо направлено в адрес муниципальных округов 
</t>
    </r>
    <r>
      <rPr>
        <sz val="20"/>
        <rFont val="Times New Roman"/>
        <family val="1"/>
        <charset val="204"/>
      </rPr>
      <t>Информация направлена в целях согласования политики в сфере жилищно-коммунального хозяйства и недопущения непредвиденного роста затрат бизнеса, в случае разработки новых или изменения действующих нормативных правовых актов.
В тексте письма отмечена необходимость заблаговременно согласовывать проекты вышеуказанных документов с министерством, а также обеспечивать своевременное информирование представителей бизнес-сообщества о предстоящих изменениях и их финансовых последствиях.</t>
    </r>
  </si>
  <si>
    <t xml:space="preserve">Исполнено: 12.02.2026 на заседании Совета по инвестиционной деятельности при администрации г.Южно-Сахалинска представители субъектов малого и среднего бизнеса, осуществляющие деятельность в сфере дошкольного, дополнительного образования, а также присмотра и ухода за детьми на территории г. Южно-Сахалинска, были проинформированы о вопросах финансовой поддержки в 2026 году. 
</t>
  </si>
  <si>
    <t xml:space="preserve">22.12.2025
</t>
  </si>
  <si>
    <t>Снято</t>
  </si>
  <si>
    <t xml:space="preserve">Снято: исходя из позиции бизнес-сообщества, разработка и утверждения критериев оценки заявок является нецелесообразным.
Большинство представителей частных дошкольных учреждений (более 93%) высказались в пользу сохранения существующего порядка распределения субсидий, основанного исключительно на очередности поступления заявлений.
</t>
  </si>
  <si>
    <t>27.02.2026 
№1.8-ПЗ-3/26</t>
  </si>
  <si>
    <t>Министерству жилищно-коммунального хозяйства Сахалинской области (Аристархов Д.А.) предоставить заместителю председателя Правительства Сахалинской области А.В.Зайцеву информацию по обращению ООО «Артстрой» по оплате выполненных работ по объектам «Устройство комплексной игровой площадки по ул. Крайняя, д. 37» и «Капитальный ремонт дворовой территории многоквартирного дома № 1 по ул. Молодежная с. Троицкое» (обращение Арутюняна Т.Ю., генерального директора ООО «Артстрой»)</t>
  </si>
  <si>
    <t>Рекомендовать администрации Охинского муниципального округа (Михлик Е.Н.) произвести оплату ООО «Конструктор» за выполненные работы по разработке проектно-сметной документации по объекту: «Благоустройство Аллеи славы в г. Охе» (обращение Орловой С.А., директора ООО «Конструктор»)</t>
  </si>
  <si>
    <t xml:space="preserve">Министерству социальной защиты Сахалинской области
(Орлова О.С.) проработать вопрос с ОГАУ «Центр медико-социальной реабилитации «Чайка» о выплате ООО «Эгеон» части кредиторской задолженности по объекту «Благоустройство территории отделения для детей, имеющих психические расстройства с. Правда» за счет взысканной независимой гарантии (обращение Леонова А.М., генерального директора ООО «Эгеон»)
</t>
  </si>
  <si>
    <t>Администрации Охинского муниципального округа</t>
  </si>
  <si>
    <r>
      <t xml:space="preserve">Исполнено: по состоянию на 06.03.2026 просроченная задолженность за ноябрь и декабрь 2025 года (70,2 млн.руб.) за услуги транспортирования ТКО перед ООО «Экосити» погашена в полном объеме.  
</t>
    </r>
    <r>
      <rPr>
        <i/>
        <sz val="20"/>
        <rFont val="Times New Roman"/>
        <family val="1"/>
        <charset val="204"/>
      </rPr>
      <t>Заявителем одобрено снятие вопроса с контроля.</t>
    </r>
    <r>
      <rPr>
        <b/>
        <sz val="20"/>
        <rFont val="Times New Roman"/>
        <family val="1"/>
        <charset val="204"/>
      </rPr>
      <t xml:space="preserve">
</t>
    </r>
    <r>
      <rPr>
        <sz val="20"/>
        <rFont val="Times New Roman"/>
        <family val="1"/>
        <charset val="204"/>
      </rPr>
      <t xml:space="preserve">
</t>
    </r>
    <r>
      <rPr>
        <i/>
        <u/>
        <sz val="20"/>
        <rFont val="Times New Roman"/>
        <family val="1"/>
        <charset val="204"/>
      </rPr>
      <t>Справочно:</t>
    </r>
    <r>
      <rPr>
        <sz val="20"/>
        <rFont val="Times New Roman"/>
        <family val="1"/>
        <charset val="204"/>
      </rPr>
      <t xml:space="preserve">
АО «Управление по обращению с отходами» перечислены денежные средства в размере (около 100 млн.руб. ) в рамках заключенного соглашения о предоставлении из областного бюджета Сахалинской области субсидии в целях возмещения недополученных доходов, возникающих в результате государственного регулирования цен (тарифов) в сфере обращения с ТКО.
Субсидия предоставляется на возмещение недополученных доходов и может быть направлена на любые цели хозяйственной деятельности предприятия, в том числе на погашение кредиторской задолженности. Субсидия ежемесячная и предоставляется на следующий месяц, следующий за отчетным месяцем. </t>
    </r>
    <r>
      <rPr>
        <b/>
        <sz val="20"/>
        <rFont val="Times New Roman"/>
        <family val="1"/>
        <charset val="204"/>
      </rPr>
      <t xml:space="preserve">
</t>
    </r>
  </si>
  <si>
    <r>
      <t xml:space="preserve">Исполнено: оплата по контракту произведена 04.03.2026
</t>
    </r>
    <r>
      <rPr>
        <i/>
        <sz val="20"/>
        <rFont val="Times New Roman"/>
        <family val="1"/>
        <charset val="204"/>
      </rPr>
      <t>Заявитель выразил благодарность за быстрое и положительное решение вопроса.</t>
    </r>
  </si>
  <si>
    <t xml:space="preserve">На контроле 
</t>
  </si>
  <si>
    <r>
      <t xml:space="preserve">Исполнено: 05.03.2026 ОГАУ «Центр медико - социальной реабилитации «Чайка» оплатила ООО «Эгеон» часть кредиторской задолженности, в размере 4 725 660 руб., по объекту «Благоустройство территории отделения для детей, имеющих психические расстройства с. Правда» за счет взысканной независимой гарантии.
</t>
    </r>
    <r>
      <rPr>
        <sz val="20"/>
        <rFont val="Times New Roman"/>
        <family val="1"/>
        <charset val="204"/>
      </rPr>
      <t xml:space="preserve">
</t>
    </r>
    <r>
      <rPr>
        <i/>
        <sz val="20"/>
        <rFont val="Times New Roman"/>
        <family val="1"/>
        <charset val="204"/>
      </rPr>
      <t>Справочно:</t>
    </r>
    <r>
      <rPr>
        <sz val="20"/>
        <rFont val="Times New Roman"/>
        <family val="1"/>
        <charset val="204"/>
      </rPr>
      <t xml:space="preserve">
Кредиторская задолженность перед ООО «Эгеон» на 04.03.2026 составляла  32 122 014,44 руб., образовалась в связи с приостановлением финансирования субсидий на иные цели к конце 2025 года, из-за отсутствия средств на едином счете областного бюджета.</t>
    </r>
  </si>
  <si>
    <r>
      <rPr>
        <b/>
        <sz val="20"/>
        <rFont val="Times New Roman"/>
        <family val="1"/>
        <charset val="204"/>
      </rPr>
      <t>Исполнено: встреча с представителями частных детских дошкольных учреждений проведена, в настоящее время ведется подготовка протокола встречи.</t>
    </r>
    <r>
      <rPr>
        <sz val="20"/>
        <rFont val="Times New Roman"/>
        <family val="1"/>
        <charset val="204"/>
      </rPr>
      <t xml:space="preserve">
04.02.2026 на территории Министерства состоялась встреча  с представителями 16-ти частных дошкольных учреждений (были приглашены все организации, обладающие соответствующими лицензиями). Участники обсудили вопрос внедрения критериев оценки заявок на получение субсидии, согласно которым приоритет распределения субсидий не должен зависеть от времени подачи заявки.
</t>
    </r>
    <r>
      <rPr>
        <b/>
        <i/>
        <sz val="20"/>
        <rFont val="Times New Roman"/>
        <family val="1"/>
        <charset val="204"/>
      </rPr>
      <t>Представители 15-ти частных дошкольных учреждений</t>
    </r>
    <r>
      <rPr>
        <sz val="20"/>
        <rFont val="Times New Roman"/>
        <family val="1"/>
        <charset val="204"/>
      </rPr>
      <t xml:space="preserve"> не поддержали предложение Шульги П.М. и </t>
    </r>
    <r>
      <rPr>
        <b/>
        <i/>
        <sz val="20"/>
        <rFont val="Times New Roman"/>
        <family val="1"/>
        <charset val="204"/>
      </rPr>
      <t>выступили за сохранение способа отбора получателей Субсидии по очерёдности подачи заявок</t>
    </r>
    <r>
      <rPr>
        <sz val="20"/>
        <rFont val="Times New Roman"/>
        <family val="1"/>
        <charset val="204"/>
      </rPr>
      <t xml:space="preserve"> </t>
    </r>
    <r>
      <rPr>
        <b/>
        <i/>
        <u/>
        <sz val="20"/>
        <rFont val="Times New Roman"/>
        <family val="1"/>
        <charset val="204"/>
      </rPr>
      <t>без внедрения конкурсных критериев.</t>
    </r>
    <r>
      <rPr>
        <sz val="20"/>
        <rFont val="Times New Roman"/>
        <family val="1"/>
        <charset val="204"/>
      </rPr>
      <t xml:space="preserve"> По мнению большинства представителей, отбор по очередности подачи заявок через систему «Электронный бюджет» является наиболее рациональным, прозрачным механизмом и обеспечивает равные условия для всех участников, в то время как критерии оценки заявок на получение Субсидии создают неравенство и требуют дополнительного документального подтверждения по каждому критерию, что не соответствует целям дебюрократизации и поддержки малого и среднего бизнеса.
</t>
    </r>
    <r>
      <rPr>
        <i/>
        <u/>
        <sz val="20"/>
        <rFont val="Times New Roman"/>
        <family val="1"/>
        <charset val="204"/>
      </rPr>
      <t>Справочно:</t>
    </r>
    <r>
      <rPr>
        <sz val="20"/>
        <rFont val="Times New Roman"/>
        <family val="1"/>
        <charset val="204"/>
      </rPr>
      <t xml:space="preserve">
Представители министерства проанализировали порядок предоставления субсидий в более чем 20 регионах страны и установили, что главным критерием для выделения субсидии служит очередность поступления заявок.
</t>
    </r>
  </si>
  <si>
    <t>Министерству жилищно-коммунального хозяйства Сахалинской области (Аристархов Д.А.) совместно с администрацией городского округа «Город Южно-Сахалинск» (С.А.Надсадин) организовать и провести совещание с участием представителей ООО «РВК-Сахалин» и бизнес-сообщества региона о разъяснение причин роста платы за негативное воздействие на окружающую среду, связанное со сбросом загрязняющих веществ в составе сточных вод
сверх установленных нормативов, а также обсуждение возможных мероприятий по ее снижению. О результатах доложить на очередном заседании рабочей группы (обращение Дунаевой Н.Н., генерального директора ООО «Ювеста-Компани»)</t>
  </si>
  <si>
    <t xml:space="preserve">Министерство жилищно-коммунального хозяйства Сахалинской области, администрация городского округа «Город Южно-Сахалинск» </t>
  </si>
  <si>
    <t>14.04.2026 
№1.8-ПЗ-4/26</t>
  </si>
  <si>
    <t>Министерству жилищно-коммунального хозяйства Сахалинской области (Аристархов Д.А.) проработать вопрос заключения дополнительного соглашения к соглашению о предоставлении субсидии АО «Управление по обращению с отходами» (далее – Региональный оператор) с включением пункта, предусматривающего возможность авансирования Регионального оператора для возмещения недополученных доходов, возникающих вследствие государственного регулирования цен (тарифов) в сфере обращения с ТКО (обращение Кобякова К.П., заместителя генерального директора ООО
«Экосити»)</t>
  </si>
  <si>
    <t>3.5</t>
  </si>
  <si>
    <t>3.6</t>
  </si>
  <si>
    <t>3.7</t>
  </si>
  <si>
    <t>Министерству спорта Сахалинской области (Подшивалов А.В.) провести встречу с генеральным директором ООО «Гиорги», индивидуальным предпринимателем Котвицкой Т.Е. по вопросам заключения договоров аренды государственного имущества Сахалинской области с ОАУ «СТК «Горный воздух» на условиях преимущественного права (обращение Котвицкой Т.Е., генерального директора ООО «Гиорги», индивидуального предпринимателя)</t>
  </si>
  <si>
    <t>Рекомендовать администрации Охинского муниципального округа Сахалинской области (Михлик Е.Н.) принять меры по погашению задолженности образовательных учреждений и учреждений культуры перед ООО «ОА «Застава» за услуги охраны (обращение Зотова Д.В., генерального директора ООО «ОА «Застава»)</t>
  </si>
  <si>
    <t>Министерству строительства Сахалинской области (Давыдов Н.А.) провести совещание с участием представителей Ассоциации «Сахалинстрой» по вопросу разработки порядка взаимодействия исполнительных органов Сахалинской области, государственных учреждений с областным казенным учреждением «Дирекция по реализации программ строительства Сахалинской области» в части исполнения функций технического заказчика при  проведении работ по капитальному ремонту объектов капитального строительства областной формы собственности (обращение Мозолевского В.П., генерального директора Ассоциации «Сахалинстрой»)</t>
  </si>
  <si>
    <t>Министерству экономического развития Сахалинской области (Шароватова О.С.) направить в адрес Ассоциации «Сахалинстрой» разъяснения о возможности исключения сведений о начисленной поставщику (подрядчику, исполнителю) неустойке (штрафе, пене) в реестре контрактов, в случае если такая неустойка (штраф, пеня) уплачена (списана) либо истек срок исковой давности требования об уплате неустойки (штрафа, пени) (обращение Мозолевского В.П., генерального директора Ассоциации «Сахалинстрой»)</t>
  </si>
  <si>
    <t xml:space="preserve">Рекомендовать администрациям муниципальных образований Сахалинской области обеспечить своевременное информирование подрядных организаций о наличии лимитов бюджетных обязательств и финансирования по заключённым и планируемым к заключению муниципальным контрактам
</t>
  </si>
  <si>
    <t xml:space="preserve">Министерство спорта Сахалинской области </t>
  </si>
  <si>
    <t>Охинский муниципальный округ Сахалинской области</t>
  </si>
  <si>
    <t>Аадминистрация городского округа «Город ЮжноСахалинск»</t>
  </si>
  <si>
    <t xml:space="preserve">Администрации муниципальных образований Сахалинской области </t>
  </si>
  <si>
    <t xml:space="preserve">Министерству экономического развития Сахалинской области </t>
  </si>
  <si>
    <t xml:space="preserve">Рекомендовать администрации городского округа «Город Южно-Сахалинск» (Надсадин С.А.) оказать содействие ООО «Обелискъ» в восстановлении подключения к сетям водоснабжения (обращение Кройта А.М., индивидуального предпринимателя)
</t>
  </si>
  <si>
    <r>
      <t xml:space="preserve">Исполнено: задолженность образовательных учреждений и учреждений культуры Охинского МО перед ООО «ОА «Застава» за услуги охраны погашена в полном объеме.
</t>
    </r>
    <r>
      <rPr>
        <b/>
        <i/>
        <sz val="20"/>
        <color rgb="FF002060"/>
        <rFont val="Times New Roman"/>
        <family val="1"/>
        <charset val="204"/>
      </rPr>
      <t>Заявитель подтвердил получение полного расчёта по задолженности.</t>
    </r>
  </si>
  <si>
    <r>
      <t xml:space="preserve">Исполнено: 27.04.2026 в адрес Ассоциации «Сахалинстрой» было направлено информационное письмо по вопросу возможности исключения сведений о начисленной поставщику неустойке
</t>
    </r>
    <r>
      <rPr>
        <i/>
        <sz val="20"/>
        <rFont val="Times New Roman"/>
        <family val="1"/>
        <charset val="204"/>
      </rPr>
      <t>Справочно:</t>
    </r>
    <r>
      <rPr>
        <b/>
        <sz val="20"/>
        <rFont val="Times New Roman"/>
        <family val="1"/>
        <charset val="204"/>
      </rPr>
      <t xml:space="preserve">
</t>
    </r>
    <r>
      <rPr>
        <b/>
        <i/>
        <sz val="20"/>
        <rFont val="Times New Roman"/>
        <family val="1"/>
        <charset val="204"/>
      </rPr>
      <t>Исключение</t>
    </r>
    <r>
      <rPr>
        <sz val="20"/>
        <rFont val="Times New Roman"/>
        <family val="1"/>
        <charset val="204"/>
      </rPr>
      <t xml:space="preserve"> государственными и муниципальными заказчиками Сахалинской области из Реестра контрактов сведений о начисленной поставщику неустойке, в том числе, когда такая неустойка уплачена или списана, </t>
    </r>
    <r>
      <rPr>
        <b/>
        <i/>
        <sz val="20"/>
        <rFont val="Times New Roman"/>
        <family val="1"/>
        <charset val="204"/>
      </rPr>
      <t>противоречит требованиям</t>
    </r>
    <r>
      <rPr>
        <sz val="20"/>
        <rFont val="Times New Roman"/>
        <family val="1"/>
        <charset val="204"/>
      </rPr>
      <t xml:space="preserve"> законодательства РФ о контрактной системе и </t>
    </r>
    <r>
      <rPr>
        <b/>
        <i/>
        <sz val="20"/>
        <rFont val="Times New Roman"/>
        <family val="1"/>
        <charset val="204"/>
      </rPr>
      <t xml:space="preserve">образует состав административного правонарушения. </t>
    </r>
  </si>
  <si>
    <t xml:space="preserve">Исполнено: 15.04.2026 заключено дополнительное соглашение между министерством и АО «Управление по обращению с отходами» к соглашению о предоставлении субсидии, предусматривающее возможность авансирования для возмещения недополученных доходов, возникающих вследствие государственного регулирования цен (тарифов) в сфере обращения с ТКО </t>
  </si>
  <si>
    <t>Министерству энергетики Сахалинской области (Куварин Д.Н.) совместно с администрацией Поронайского муниципального округа (Карпуков А.И.) обеспечить работу передвижного автомобильного газового заправщика в Поронайском муниципальном округе Сахалинской области (обращение Дагаева Р.С., члена регионального отделения ООО МСП «Опора России» по Сахалинской области)</t>
  </si>
  <si>
    <t>№</t>
  </si>
  <si>
    <t>Наименование 
МО</t>
  </si>
  <si>
    <t>ООО ЧОО 
"Барс"</t>
  </si>
  <si>
    <t>ООО ЧОП 
"Олимп"</t>
  </si>
  <si>
    <t>ООО ЧОП 
"Ирбис-Т"</t>
  </si>
  <si>
    <t>ИТОГО</t>
  </si>
  <si>
    <t>Итого погашено, руб.</t>
  </si>
  <si>
    <t>Сумма задолженности,
руб.</t>
  </si>
  <si>
    <t>Макаровский МО</t>
  </si>
  <si>
    <t>Углегорский МО</t>
  </si>
  <si>
    <t>*</t>
  </si>
  <si>
    <t>Невельский МО</t>
  </si>
  <si>
    <t>Тымовский МО</t>
  </si>
  <si>
    <t>Холмский МО</t>
  </si>
  <si>
    <t>Охинский МО</t>
  </si>
  <si>
    <t>Итого</t>
  </si>
  <si>
    <t>**</t>
  </si>
  <si>
    <t xml:space="preserve">"Ирбис-Т" 1 483 500,48 руб.,  "Олимп" 406 080 руб. - погашено Минздравом
</t>
  </si>
  <si>
    <t>"Ирбис-Т" 28 666,50 руб. - погашено Минздравом</t>
  </si>
  <si>
    <r>
      <t xml:space="preserve">30.04.2026
</t>
    </r>
    <r>
      <rPr>
        <b/>
        <sz val="20"/>
        <rFont val="Times New Roman"/>
        <family val="1"/>
        <charset val="204"/>
      </rPr>
      <t>продлено
 до 29.05.2026</t>
    </r>
  </si>
  <si>
    <t xml:space="preserve">На контроле
</t>
  </si>
  <si>
    <r>
      <t xml:space="preserve">Исполнено: по состоянию на 05.05.2026 работы по подключению ООО "Обелискъ" к центральной системе водоснабжения выполнены в полном объеме.
</t>
    </r>
    <r>
      <rPr>
        <i/>
        <sz val="20"/>
        <rFont val="Times New Roman"/>
        <family val="1"/>
        <charset val="204"/>
      </rPr>
      <t>Заявитель подтвердил положительное решение вопроса.</t>
    </r>
    <r>
      <rPr>
        <b/>
        <sz val="20"/>
        <rFont val="Times New Roman"/>
        <family val="1"/>
        <charset val="204"/>
      </rPr>
      <t xml:space="preserve">
</t>
    </r>
    <r>
      <rPr>
        <i/>
        <sz val="20"/>
        <rFont val="Times New Roman"/>
        <family val="1"/>
        <charset val="204"/>
      </rPr>
      <t>Ранее:</t>
    </r>
    <r>
      <rPr>
        <b/>
        <sz val="20"/>
        <rFont val="Times New Roman"/>
        <family val="1"/>
        <charset val="204"/>
      </rPr>
      <t xml:space="preserve">
</t>
    </r>
    <r>
      <rPr>
        <sz val="20"/>
        <rFont val="Times New Roman"/>
        <family val="1"/>
        <charset val="204"/>
      </rPr>
      <t xml:space="preserve">согласно данным, предоставленным ООО «РВК-Сахалин», единственный способ восстановить водоснабжение для ООО «Обелискъ» - оформить новую точку подключения. Для этого необходимо обратиться в ООО «РВК-Сахалин» за выдачей соответствующих технических условий.
МБУ БРУ готово направить в адрес ООО «Обелискъ» письмо с информацией об одобрении "врезки" обществом в сеть водоснабжения, проходящую по территории МБУ с целью восстановления подключения (по итогам встречи 03.03.26 в администрации г. Южно-Сахалинска с участием представителей ООО «Обелискъ»). - Заявитель не удовлетворен данным предложением, т.к. официальных документов для "врезки"  у ООО «Обелискъ» не будет (разрешение муниципалитета на проведение земляных работ и т.д.), произвести необходимые работы будет невозможно. По мнению представителей ООО «Обелискъ» восстановить подключение должно МБУ БРУ, т.к. оно произвело отключение общества.
Вопрос находится в работе у прокуратуры г. Южно-Сахалинска и на контроле Прокуратуры Сахалинской области. 
</t>
    </r>
    <r>
      <rPr>
        <i/>
        <sz val="20"/>
        <rFont val="Times New Roman"/>
        <family val="1"/>
        <charset val="204"/>
      </rPr>
      <t>Справочно:</t>
    </r>
    <r>
      <rPr>
        <sz val="20"/>
        <rFont val="Times New Roman"/>
        <family val="1"/>
        <charset val="204"/>
      </rPr>
      <t xml:space="preserve">
МБУ БРУ является абонентом, через которого было присоединение ООО «Обелискъ». МБУ БРУ ограничило подключение ООО «Обелискъ» к сетям водоснабжения (перекрыли кран).
</t>
    </r>
  </si>
  <si>
    <r>
      <t>Исполнено: Передвижной автомобильный газовый заправщик</t>
    </r>
    <r>
      <rPr>
        <sz val="20"/>
        <rFont val="Times New Roman"/>
        <family val="1"/>
        <charset val="204"/>
      </rPr>
      <t xml:space="preserve">, переданный в аренду администрацией Поронайского муниципального округа локальному оператору ООО «СахалинТрансГаз», установлен в Поронайске. </t>
    </r>
    <r>
      <rPr>
        <b/>
        <sz val="20"/>
        <rFont val="Times New Roman"/>
        <family val="1"/>
        <charset val="204"/>
      </rPr>
      <t>С 6 мая 2026 года приступил к заправке автомобильного транспорта газомоторным топливом.</t>
    </r>
    <r>
      <rPr>
        <sz val="20"/>
        <rFont val="Times New Roman"/>
        <family val="1"/>
        <charset val="204"/>
      </rPr>
      <t xml:space="preserve">
</t>
    </r>
  </si>
  <si>
    <t xml:space="preserve">Министерству образования Сахалинской области (Киктева А.Н.) предоставить заместителю председателя Правительства Сахалинской области Зайцеву А.В. информацию о погашении задолженности за выполненные
работы по капитальному ремонту и благоустройству территорий образовательных учреждений по контрактам, заключенным с ООО «РСК «СахСтрой», ООО «СК-Адмирал», ООО «ДальКапСтрой», ООО «Глобус-СК» (обращение Мозолевского В.П., генерального директора Ассоциации «Сахалинстрой»)
</t>
  </si>
  <si>
    <t xml:space="preserve">Министерство жилищно-коммунального хозяйства СО, министерство строительства СО, администрация МО ГО «Город Южно-Сахалинск» </t>
  </si>
  <si>
    <t xml:space="preserve">Исполнено: рекомендация принята к сведению и руководству в работе.
</t>
  </si>
  <si>
    <t>Член СРО (поставщик)</t>
  </si>
  <si>
    <t>Заказчик</t>
  </si>
  <si>
    <t>Дата заключения договора</t>
  </si>
  <si>
    <t>Стоимость работ по договору</t>
  </si>
  <si>
    <t>Сумма штрафов, пеней, неустоек</t>
  </si>
  <si>
    <t>Дата начала исполнения договора</t>
  </si>
  <si>
    <t>Дата окончания исполнения договора</t>
  </si>
  <si>
    <t>Описание лота</t>
  </si>
  <si>
    <t>01.04.2026</t>
  </si>
  <si>
    <t>19.05.2025</t>
  </si>
  <si>
    <t>Чувашева М.В.</t>
  </si>
  <si>
    <t>ДальКапСтрой</t>
  </si>
  <si>
    <t>РСК САХСТРОЙ</t>
  </si>
  <si>
    <t>15.01.2026</t>
  </si>
  <si>
    <t>МБУДО "ДШИ № 4"</t>
  </si>
  <si>
    <t>15.07.2026</t>
  </si>
  <si>
    <t>Капитальный ремонт здания МБУДО "ДШИ № 4" (ремонт кровли)</t>
  </si>
  <si>
    <t>МКУ "ПТО"</t>
  </si>
  <si>
    <t>31.03.2025</t>
  </si>
  <si>
    <t>01.06.2025</t>
  </si>
  <si>
    <t>04.07.2026</t>
  </si>
  <si>
    <t>Благоустройство территории МБДОУ "Детский сад "Чебурашка"</t>
  </si>
  <si>
    <t>22.08.2025</t>
  </si>
  <si>
    <t>24.02.2026</t>
  </si>
  <si>
    <t>Благоустройство территории МБДОУ "Детский сад "Чебурашка" (2 этап)</t>
  </si>
  <si>
    <t>СК-Адмирал</t>
  </si>
  <si>
    <t>МКУ "СЛУЖБА "ЗАКАЗЧИК"</t>
  </si>
  <si>
    <t>02.06.2025</t>
  </si>
  <si>
    <t>02.06.2026</t>
  </si>
  <si>
    <t>Капитальный ремонт фасада здания МБОУ СОШ № 1 г. Александровск- Сахалинский</t>
  </si>
  <si>
    <t>27.06.2025</t>
  </si>
  <si>
    <t>30.12.2026</t>
  </si>
  <si>
    <t>Благоустройство территории МБОУ СОШ с. Молодежное</t>
  </si>
  <si>
    <t>МКУ "СЛУЖБА ЕДИНОГО ЗАКАЗЧИКА"</t>
  </si>
  <si>
    <t>Глобус-СК</t>
  </si>
  <si>
    <t>04.10.2027</t>
  </si>
  <si>
    <t>Капитальный ремонт МАОУ СОШ с.Чехов Холмского муниципального округа</t>
  </si>
  <si>
    <t>30.06.2025</t>
  </si>
  <si>
    <t>19.01.2028</t>
  </si>
  <si>
    <t>Капитальный ремонт здания МБДОУ детский сад №28 "Рябинка" с. Чехов Холмского муниципального округа по ул. Победы, д.4</t>
  </si>
  <si>
    <t>По информации министерства образования Сахалинской области. Денежные средства были предусмотрены в бюджете Сахалинской области на 2026 год. В соответствии с законом СО от 30.03.2026 №15-ЗО финансирование снято в целях оптимизации областного бюджета на 2026 год. На текущий момент министерством готовятся предложения по внесению корректировок при ближайшем уточнении бюджета Сахалинской области.</t>
  </si>
  <si>
    <t>ИНН</t>
  </si>
  <si>
    <t>ИНН заказчика</t>
  </si>
  <si>
    <t>ГРБС</t>
  </si>
  <si>
    <t>Объем выполненных работ,  руб.</t>
  </si>
  <si>
    <t>Объем принятых заказчиком работ,  руб.</t>
  </si>
  <si>
    <t>Сумма оплаченных работ, руб.</t>
  </si>
  <si>
    <t>Размер задолженности, руб.</t>
  </si>
  <si>
    <t>График оплаты работ по контракту</t>
  </si>
  <si>
    <t>Лимиты БО</t>
  </si>
  <si>
    <t>Комментарий по задолженности и ЛБО</t>
  </si>
  <si>
    <t>Дата договора в ЕИС</t>
  </si>
  <si>
    <t>Номер договора в ЕИС</t>
  </si>
  <si>
    <t>Номер договора</t>
  </si>
  <si>
    <t>Статус исполнения договора</t>
  </si>
  <si>
    <t xml:space="preserve">Плановые сроки погашения задолженности/оплаты по договорам
(комментарии  Заказчика, МО/ ГРБС)
</t>
  </si>
  <si>
    <t xml:space="preserve">3651090466026000001                               </t>
  </si>
  <si>
    <t>650302428150</t>
  </si>
  <si>
    <t>6510904660</t>
  </si>
  <si>
    <t>Минкульт СО</t>
  </si>
  <si>
    <t>1</t>
  </si>
  <si>
    <t>Исполнение</t>
  </si>
  <si>
    <t xml:space="preserve">3650301355025000020                               </t>
  </si>
  <si>
    <t>6500014210</t>
  </si>
  <si>
    <t>6503013550</t>
  </si>
  <si>
    <t>Оплата по Контракту производится за выполненные в полном объеме работы в течении 7 рабочих дней с даты подписания Заказчиком документа о приемке (2025г : акт от 24.07.2025 - оплачен 01.08.2025, акт от  22.08.2025 - оплачен 28.08.2025; 2026г: акт от 22.01.2026 - м/б оплачен 06.03.2026, о/б - не оплачен)</t>
  </si>
  <si>
    <t>задолженность есть</t>
  </si>
  <si>
    <t>0161300006325000011</t>
  </si>
  <si>
    <r>
      <rPr>
        <b/>
        <sz val="10"/>
        <rFont val="Times New Roman"/>
        <family val="1"/>
        <charset val="204"/>
      </rPr>
      <t xml:space="preserve">Финальный документ о приемке подписан 22.01.2026 </t>
    </r>
    <r>
      <rPr>
        <sz val="10"/>
        <color theme="1"/>
        <rFont val="Times New Roman"/>
        <family val="1"/>
        <charset val="204"/>
      </rPr>
      <t xml:space="preserve">
Оплата зависит от поступления денежных средств от Министерства</t>
    </r>
  </si>
  <si>
    <t xml:space="preserve">3650301355025000060                               </t>
  </si>
  <si>
    <t>Оплата по Контракту производится за выполненные в полном объеме работы в течении 7 рабочих дней с даты подписания Заказчиком документа о приемке ( акт от 22.01 2026 - м/б оплачен 06.03.2026, о/б - не оплачен)</t>
  </si>
  <si>
    <t>0161300006325000136</t>
  </si>
  <si>
    <r>
      <rPr>
        <b/>
        <sz val="10"/>
        <rFont val="Times New Roman"/>
        <family val="1"/>
        <charset val="204"/>
      </rPr>
      <t>Финальный документ о приемке подписан 22.01.2026</t>
    </r>
    <r>
      <rPr>
        <sz val="10"/>
        <color theme="1"/>
        <rFont val="Times New Roman"/>
        <family val="1"/>
        <charset val="204"/>
      </rPr>
      <t xml:space="preserve"> 
Оплата зависит от поступления денежных средств от Министерства</t>
    </r>
  </si>
  <si>
    <t xml:space="preserve">3650200577225000020                               </t>
  </si>
  <si>
    <t>6504019298</t>
  </si>
  <si>
    <t>6502005772</t>
  </si>
  <si>
    <t>Александровск-Сахалинский МО</t>
  </si>
  <si>
    <t>16</t>
  </si>
  <si>
    <t xml:space="preserve">3651700876925000038                               </t>
  </si>
  <si>
    <t>6501233254</t>
  </si>
  <si>
    <t>6517008769</t>
  </si>
  <si>
    <t xml:space="preserve">Тымовский МО </t>
  </si>
  <si>
    <t>0861600000225000027</t>
  </si>
  <si>
    <r>
      <rPr>
        <b/>
        <sz val="10"/>
        <rFont val="Times New Roman"/>
        <family val="1"/>
        <charset val="204"/>
      </rPr>
      <t>Документ о приемке подписан 29.04.2026.</t>
    </r>
    <r>
      <rPr>
        <sz val="10"/>
        <color theme="1"/>
        <rFont val="Times New Roman"/>
        <family val="1"/>
        <charset val="204"/>
      </rPr>
      <t xml:space="preserve">
Срок работ по контракту до 18.11.2026, срок приемки и оплаты работ до  30.12.2026
</t>
    </r>
  </si>
  <si>
    <t xml:space="preserve">3650902385125000031                               </t>
  </si>
  <si>
    <t>6501152990</t>
  </si>
  <si>
    <t>6509023851</t>
  </si>
  <si>
    <t>МинОбр СО</t>
  </si>
  <si>
    <t>Сентябрь 2026 года
Сентябрь 2027 года</t>
  </si>
  <si>
    <r>
      <t xml:space="preserve">задолженность отсутствует
</t>
    </r>
    <r>
      <rPr>
        <sz val="12"/>
        <rFont val="Times New Roman"/>
        <family val="1"/>
        <charset val="204"/>
      </rPr>
      <t>работы ведутся, средства для закрытия работ необходимо предусмотреть бюджетом 2026 года</t>
    </r>
  </si>
  <si>
    <t>25-032/031</t>
  </si>
  <si>
    <t xml:space="preserve">3650902385125000038                               </t>
  </si>
  <si>
    <t xml:space="preserve">Декабрь 2025 года 
Декабрь 2027 года </t>
  </si>
  <si>
    <r>
      <t xml:space="preserve">задолженность отсутствует
</t>
    </r>
    <r>
      <rPr>
        <sz val="12"/>
        <rFont val="Times New Roman"/>
        <family val="1"/>
        <charset val="204"/>
      </rPr>
      <t>погашена 24.04.2026</t>
    </r>
    <r>
      <rPr>
        <sz val="12"/>
        <color rgb="FF00B050"/>
        <rFont val="Times New Roman"/>
        <family val="1"/>
        <charset val="204"/>
      </rPr>
      <t xml:space="preserve">
</t>
    </r>
    <r>
      <rPr>
        <sz val="12"/>
        <rFont val="Times New Roman"/>
        <family val="1"/>
        <charset val="204"/>
      </rPr>
      <t>работы ведутся, средства для закрытия работ необходимо предусмотреть бюджетом 2026 года</t>
    </r>
  </si>
  <si>
    <t>25-038/040</t>
  </si>
  <si>
    <r>
      <t xml:space="preserve">Долинск: </t>
    </r>
    <r>
      <rPr>
        <b/>
        <sz val="14"/>
        <color theme="1"/>
        <rFont val="Times New Roman"/>
        <family val="1"/>
        <charset val="204"/>
      </rPr>
      <t>Якуба Алексей Федорович</t>
    </r>
    <r>
      <rPr>
        <sz val="14"/>
        <color theme="1"/>
        <rFont val="Times New Roman"/>
        <family val="1"/>
        <charset val="204"/>
      </rPr>
      <t xml:space="preserve">
84244228500
a.yakuba@sakhalin.gov.ru</t>
    </r>
  </si>
  <si>
    <t>Минобр: Орлова Наталья Андреевна
84242707978
n.a.orlova@sakhalin.gov.ru</t>
  </si>
  <si>
    <r>
      <t xml:space="preserve">Документ о приемке подписан 08.05.2026.
</t>
    </r>
    <r>
      <rPr>
        <sz val="10"/>
        <rFont val="Times New Roman"/>
        <family val="1"/>
        <charset val="204"/>
      </rPr>
      <t xml:space="preserve">По информации Заказчика финансирование по объекту отсутствует. </t>
    </r>
  </si>
  <si>
    <r>
      <rPr>
        <b/>
        <sz val="14"/>
        <color theme="1"/>
        <rFont val="Times New Roman"/>
        <family val="1"/>
        <charset val="204"/>
      </rPr>
      <t xml:space="preserve">Александровск-Сахалинский
МКУ "Служба "Заказчик" </t>
    </r>
    <r>
      <rPr>
        <sz val="14"/>
        <color theme="1"/>
        <rFont val="Times New Roman"/>
        <family val="1"/>
        <charset val="204"/>
      </rPr>
      <t xml:space="preserve">sluzhbazakazchik@yandex.ru
тел. 8 (42434) 4 4783 - отдел контроля
8 (42434) 4 2211 - отдел закупок
8 (42434) 4 2147 - бухгалтерия
</t>
    </r>
  </si>
  <si>
    <r>
      <t xml:space="preserve">Тымовск: </t>
    </r>
    <r>
      <rPr>
        <b/>
        <sz val="14"/>
        <color theme="1"/>
        <rFont val="Times New Roman"/>
        <family val="1"/>
        <charset val="204"/>
      </rPr>
      <t xml:space="preserve">Салова Ирина Александровна  </t>
    </r>
    <r>
      <rPr>
        <sz val="14"/>
        <color theme="1"/>
        <rFont val="Times New Roman"/>
        <family val="1"/>
        <charset val="204"/>
      </rPr>
      <t xml:space="preserve">
i.salova@sakhalin.gov.ru
84244791104</t>
    </r>
  </si>
  <si>
    <t>14.05.2026 
№1.8-ПЗ-6/26</t>
  </si>
  <si>
    <r>
      <t xml:space="preserve">Долинский МО, </t>
    </r>
    <r>
      <rPr>
        <b/>
        <sz val="12"/>
        <color indexed="8"/>
        <rFont val="Times New Roman"/>
        <family val="1"/>
        <charset val="204"/>
      </rPr>
      <t>Минобр СО</t>
    </r>
  </si>
  <si>
    <r>
      <t xml:space="preserve">Долинский МО, </t>
    </r>
    <r>
      <rPr>
        <b/>
        <sz val="12"/>
        <color indexed="8"/>
        <rFont val="Times New Roman"/>
        <family val="1"/>
        <charset val="204"/>
      </rPr>
      <t>МинОбр СО</t>
    </r>
  </si>
  <si>
    <t>24.06.2026
№1.8-ПЗ-7/26</t>
  </si>
  <si>
    <t xml:space="preserve">Министерству образования Сахалинской области (Киктева А.Н.) провести встречу с генеральным директором Ассоциации «Сахалинстрой» Мозолевским В.П. и представителем ООО «ДальКапСтрой» по вопросу оплаты выполненных работ по благоустройству территории МБОУ СОШ с. Молодежное (обращение Мозолевского В.П., генерального директора Ассоциации «Сахалинстрой»)
</t>
  </si>
  <si>
    <t xml:space="preserve">Администрация ГО «Город ЮжноСахалинск» </t>
  </si>
  <si>
    <t>Приморское межрегиональное управление Россельхознадзора</t>
  </si>
  <si>
    <t xml:space="preserve"> Министерство по рыболовству Сахалинской области</t>
  </si>
  <si>
    <t>Министерству по рыболовству Сахалинской области (Радченко И.Б.) подготовить проект обращения Правительства Сахалинской области в адрес СахНИРО о повторном рассмотрении вопроса строительства лососевого рыбоводного завода на реке Волчанке (обращение Токач Д.В., индивидуального предпринимателя)</t>
  </si>
  <si>
    <t xml:space="preserve">Рекомендовать администрации Анивского муниципального округа (Швец С.М.) принять меры по погашению задолженности перед ООО «Каскад-Строй» по контракту № 4/2026-ЭЗК от 04.02.2026 за выполненные работы по капитальному ремонту муниципального жилья
(обращение Чередова В.Ю., заместителя генерального директора ООО «Каскад-Строй»)
</t>
  </si>
  <si>
    <t>Управление Росреестра по Сахалинской области</t>
  </si>
  <si>
    <t>Администрация Анивского муниципального округа</t>
  </si>
  <si>
    <t>Министерство жилищно-коммунального хозяйства Сахалинской</t>
  </si>
  <si>
    <t>Министерству жилищно-коммунального хозяйства Сахалинской области (Аристархов Д.А.) обеспечить доведение субсидии Анивскому муниципальному округу на погашение задолженности перед ООО «Анивское СМУ» по контракту № 14/25-ЭА от 26.05.2025 за выполненные работы в рамках второго этапа капитального ремонта дворовой территории многоквартирных домов № 12,16,16А по ул. Молодежная с. Троицкое; перед индивидуальным предпринимателем Авдеевым А.В. по контракту № 15/25-ЭА от 30.05.2025 за выполненные работы по капитальному ремонту дворовой территории
многоквартирного дома № 10 по ул. Молодежная с. Троицкое (обращение Коваленко А.С., Уполномоченного по защите прав предпринимателей в Сахалинской области)</t>
  </si>
  <si>
    <t>3.5.1</t>
  </si>
  <si>
    <t>Рекомендовать администрации городского округа «Город ЮжноСахалинск» (Надсадин С.А.) оказать содействие индивидуальному  предпринимателю Кравченко А.В. в подготовке документов и позиции с целью обращения в суд для решения вопроса по получению в собственность за плату земельного участка с кадастровым номером 65:02:0000006:894</t>
  </si>
  <si>
    <t>Рекомендовать Приморскому межрегиональному управлению Россельхознадзора провести встречу с генеральным директором ООО «Морские линии» Савченковой А.В. для обсуждения возможности осмотра грузов и проверки сопроводительных документов в нерабочие часы пункта ветеринарного контроля, расположенного на территории порта г. Корсакова (обращение Дьякова Ю.И., председателя регионального отделения ООО МСП «Опора России» по Сахалинской области)</t>
  </si>
  <si>
    <r>
      <t xml:space="preserve">01.07.2026
</t>
    </r>
    <r>
      <rPr>
        <b/>
        <sz val="20"/>
        <rFont val="Times New Roman"/>
        <family val="1"/>
        <charset val="204"/>
      </rPr>
      <t>продлено до 01.10.2026</t>
    </r>
  </si>
  <si>
    <t>3.5.2</t>
  </si>
  <si>
    <t>Централизованная бухгалтерия 498714, Евдокимова Ирина 498705</t>
  </si>
  <si>
    <r>
      <rPr>
        <sz val="12"/>
        <rFont val="Times New Roman"/>
        <family val="1"/>
        <charset val="204"/>
      </rPr>
      <t xml:space="preserve"> </t>
    </r>
    <r>
      <rPr>
        <sz val="12"/>
        <color rgb="FF0070C0"/>
        <rFont val="Times New Roman"/>
        <family val="1"/>
        <charset val="204"/>
      </rPr>
      <t xml:space="preserve">
</t>
    </r>
  </si>
  <si>
    <r>
      <rPr>
        <b/>
        <sz val="10"/>
        <color theme="8" tint="-0.249977111117893"/>
        <rFont val="Times New Roman"/>
        <family val="1"/>
        <charset val="204"/>
      </rPr>
      <t xml:space="preserve">Финальный документ о приемке подписан 02.06.2026
</t>
    </r>
    <r>
      <rPr>
        <sz val="10"/>
        <color theme="8" tint="-0.249977111117893"/>
        <rFont val="Times New Roman"/>
        <family val="1"/>
        <charset val="204"/>
      </rPr>
      <t>Цена контракта снижена по соглашению сторон до 3 356 715,80 руб.</t>
    </r>
    <r>
      <rPr>
        <sz val="10"/>
        <color theme="5" tint="-0.249977111117893"/>
        <rFont val="Times New Roman"/>
        <family val="1"/>
        <charset val="204"/>
      </rPr>
      <t xml:space="preserve">
</t>
    </r>
    <r>
      <rPr>
        <b/>
        <sz val="10"/>
        <rFont val="Times New Roman"/>
        <family val="1"/>
        <charset val="204"/>
      </rPr>
      <t>Федеральные средства доведены  до Минкультуры 18.06.2026. Планируют погасить   задолженность в ближайшее время.</t>
    </r>
    <r>
      <rPr>
        <b/>
        <sz val="10"/>
        <color rgb="FFFF0000"/>
        <rFont val="Times New Roman"/>
        <family val="1"/>
        <charset val="204"/>
      </rPr>
      <t xml:space="preserve">
</t>
    </r>
    <r>
      <rPr>
        <b/>
        <sz val="10"/>
        <color theme="1"/>
        <rFont val="Times New Roman"/>
        <family val="1"/>
        <charset val="204"/>
      </rPr>
      <t xml:space="preserve">По информации ГРБС (Департамент культуры) финансирование есть в полном объеме (федеральное софинансирование). 
</t>
    </r>
  </si>
  <si>
    <r>
      <t>Поэтапное выполнение работ.:
1 этап: с 19.05.2025 г. по 20.08.2025 г.</t>
    </r>
    <r>
      <rPr>
        <sz val="10"/>
        <color rgb="FFFF0000"/>
        <rFont val="Times New Roman"/>
        <family val="1"/>
        <charset val="204"/>
      </rPr>
      <t xml:space="preserve"> - Оплачено 59 441 079,94  руб. в 2025 году</t>
    </r>
    <r>
      <rPr>
        <sz val="10"/>
        <color theme="1"/>
        <rFont val="Times New Roman"/>
        <family val="1"/>
        <charset val="204"/>
      </rPr>
      <t xml:space="preserve">
2 этап: с 01.06.2026 г. по 20.08.2026 г. -</t>
    </r>
    <r>
      <rPr>
        <sz val="10"/>
        <color rgb="FFFF0000"/>
        <rFont val="Times New Roman"/>
        <family val="1"/>
        <charset val="204"/>
      </rPr>
      <t xml:space="preserve"> Работы ведутся</t>
    </r>
    <r>
      <rPr>
        <sz val="10"/>
        <color theme="1"/>
        <rFont val="Times New Roman"/>
        <family val="1"/>
        <charset val="204"/>
      </rPr>
      <t xml:space="preserve">
3 этап: с 01.06.2027 г. по 20.08.2027 г. </t>
    </r>
    <r>
      <rPr>
        <sz val="10"/>
        <color theme="1"/>
        <rFont val="Times New Roman"/>
        <family val="1"/>
        <charset val="204"/>
      </rPr>
      <t xml:space="preserve">
</t>
    </r>
    <r>
      <rPr>
        <b/>
        <sz val="10"/>
        <color theme="1"/>
        <rFont val="Times New Roman"/>
        <family val="1"/>
        <charset val="204"/>
      </rPr>
      <t>ЛБО 76 968,1 тыс.рублей на 2026 год сняты поправками от марта 2026 года. Требуется предусмотреть финансирование на 2026 год.</t>
    </r>
  </si>
  <si>
    <t>Министерств образования Сахалинской области</t>
  </si>
  <si>
    <t>Министерству жилищно-коммунального хозяйства Сахалинской области (Аристархов Д.А.) включить в повестку очередного заседания рабочей группы «Эффективность процедур по подключению энергоресурсов» под руководством заместителя председателя Правительства Сахалинской области Римши А.А. вопрос о сокращении сроков предоставления муниципальной услуги «Выдача разрешения на размещение объекта» на территории  городского округа «Город Южно-Сахалинск» (обращение Леонова А.М., генерального директора ООО «Эгеон»)</t>
  </si>
  <si>
    <t>Министерству жилищно-коммунального хозяйства Сахалинской области (Аристархов Д.А.) совместно с министерством строительства Сахалинской области (Давыдов Н.А.) и администрацией муниципального образования Городской округ «Город Южно-Сахалинск» (Надсадин С.А.) проработать вопрос организации объекта по обращению с отходами строительства и ремонта на территории муниципального образования Городской округ «Город Южно-Сахалинск» (обращение Лисовенко Н.А., заместителя генерального директора ООО «Сахалиндорстрой-Л»)</t>
  </si>
  <si>
    <r>
      <t xml:space="preserve">31.07.2026
</t>
    </r>
    <r>
      <rPr>
        <b/>
        <sz val="20"/>
        <rFont val="Times New Roman"/>
        <family val="1"/>
        <charset val="204"/>
      </rPr>
      <t>продлено до 25.12.2026</t>
    </r>
  </si>
  <si>
    <r>
      <rPr>
        <b/>
        <sz val="20"/>
        <rFont val="Times New Roman"/>
        <family val="1"/>
        <charset val="204"/>
      </rPr>
      <t>На исполнении</t>
    </r>
    <r>
      <rPr>
        <sz val="20"/>
        <rFont val="Times New Roman"/>
        <family val="1"/>
        <charset val="204"/>
      </rPr>
      <t xml:space="preserve">: </t>
    </r>
    <r>
      <rPr>
        <b/>
        <sz val="20"/>
        <rFont val="Times New Roman"/>
        <family val="1"/>
        <charset val="204"/>
      </rPr>
      <t xml:space="preserve">в связи с ограниченностью финансовых ресурсов, погашение задолженности по заключенным контрактам в настоящее время не представляется возможным. </t>
    </r>
    <r>
      <rPr>
        <sz val="20"/>
        <rFont val="Times New Roman"/>
        <family val="1"/>
        <charset val="204"/>
      </rPr>
      <t xml:space="preserve"> 
Контракты на проведение ремонтов муниципальных жилых помещений </t>
    </r>
    <r>
      <rPr>
        <b/>
        <sz val="20"/>
        <rFont val="Times New Roman"/>
        <family val="1"/>
        <charset val="204"/>
      </rPr>
      <t>были заключены исключительно под лимиты областного бюджета</t>
    </r>
    <r>
      <rPr>
        <sz val="20"/>
        <rFont val="Times New Roman"/>
        <family val="1"/>
        <charset val="204"/>
      </rPr>
      <t xml:space="preserve"> в
соответствии с соглашением, заключенным с министерством жилищнокоммунального хозяйства Сахалинской области. 
</t>
    </r>
    <r>
      <rPr>
        <b/>
        <sz val="20"/>
        <rFont val="Times New Roman"/>
        <family val="1"/>
        <charset val="204"/>
      </rPr>
      <t xml:space="preserve">Доля софинансирования из местного бюджета была выплачена </t>
    </r>
    <r>
      <rPr>
        <sz val="20"/>
        <rFont val="Times New Roman"/>
        <family val="1"/>
        <charset val="204"/>
      </rPr>
      <t xml:space="preserve">в пользу ООО «Каскад-Строй» 05.05.2026 в полном объеме (35 565,50 руб.).
Администрация ведёт регулярную работу с министерством ЖКХ по урегулированию данного вопроса, министерство ЖКХ направит в министерство финансов Сахалинской области предложение о включении субсидии для погашения образовавшейся задолженности в очередные поправки к областному бюджету.
Ситуация регулярно обсуждается с подрядчиками в ходе рабочих встреч, им предоставляется актуальная информация о текущем положении дел.
</t>
    </r>
    <r>
      <rPr>
        <b/>
        <i/>
        <sz val="20"/>
        <rFont val="Times New Roman"/>
        <family val="1"/>
        <charset val="204"/>
      </rPr>
      <t>В связи с изложенным администрация ходатайствовала о продлении срока исполнения поручения до 25.12.2026.</t>
    </r>
    <r>
      <rPr>
        <sz val="20"/>
        <rFont val="Times New Roman"/>
        <family val="1"/>
        <charset val="204"/>
      </rPr>
      <t xml:space="preserve">
</t>
    </r>
  </si>
  <si>
    <r>
      <t xml:space="preserve">Исполнено: заинтересованность в создании объекта по обращению с отходами строительства и ремонта (далее – ОСР)  на территории городского округа «Город Южно-Сахалинск» проявлена со стороны ООО «СахЭкоЛидер», ООО «Калиопсо», ООО «Экосити».
</t>
    </r>
    <r>
      <rPr>
        <sz val="20"/>
        <rFont val="Times New Roman"/>
        <family val="1"/>
        <charset val="204"/>
      </rPr>
      <t>Администрацией городского округа «Город Южно-Сахалинск» проводится рассмотрение их презентационных материалов, предварительных технико-экономических показателей.</t>
    </r>
    <r>
      <rPr>
        <b/>
        <sz val="20"/>
        <rFont val="Times New Roman"/>
        <family val="1"/>
        <charset val="204"/>
      </rPr>
      <t xml:space="preserve">
</t>
    </r>
    <r>
      <rPr>
        <sz val="20"/>
        <rFont val="Times New Roman"/>
        <family val="1"/>
        <charset val="204"/>
      </rPr>
      <t xml:space="preserve">
</t>
    </r>
    <r>
      <rPr>
        <i/>
        <sz val="20"/>
        <rFont val="Times New Roman"/>
        <family val="1"/>
        <charset val="204"/>
      </rPr>
      <t>Земельный участкок:</t>
    </r>
    <r>
      <rPr>
        <sz val="20"/>
        <rFont val="Times New Roman"/>
        <family val="1"/>
        <charset val="204"/>
      </rPr>
      <t xml:space="preserve">
Предварительно выбран участкок с кадастровым номером 65:01:0203001:127. В настоящее время  участок находится в аренде у ООО «Ситиматик Сахалин Юг» для целей реализации концессионного соглашения (соглашение о финансировании, создании и эксплуатации мусоросортировочного комплекса с межмуниципальным полигоном «Южный-Южно-Сахалинский»).
В связи с отказом ООО «Ситиматик Сахалин Юг» от реализации концессионного соглашения на данной территории, Министерством направлено ходатайство о поручении агентству по ГЧП инициировать расторжение договора аренды с текущим арендатором. 
</t>
    </r>
    <r>
      <rPr>
        <b/>
        <sz val="20"/>
        <color theme="4" tint="-0.499984740745262"/>
        <rFont val="Times New Roman"/>
        <family val="1"/>
        <charset val="204"/>
      </rPr>
      <t>08.07.2026 в адрес ООО «Ситиматик Сахалин Юг» было направлено предложение о расторжении договора аренды, по состоянию на 28.07.2026 уведомление не получено адресатом. Расторжение договра аренды в одностороннем порядке невозможно.</t>
    </r>
    <r>
      <rPr>
        <sz val="20"/>
        <rFont val="Times New Roman"/>
        <family val="1"/>
        <charset val="204"/>
      </rPr>
      <t xml:space="preserve">
По результатам урегулирования вопроса в отношении земельного участка с КН 65:01:0203001:127 администрацией г. Южно-Сахалинска будет инициирована предметная работа с потенциальными инвесторами по оценке их готовности к реализации инвестиционного проекта. Будет разработана и утверждена дорожная карта.</t>
    </r>
  </si>
  <si>
    <r>
      <t xml:space="preserve">Исполнено: 08.07.2026 состоялась повторная встреча с представителями Ассоциации «Сахалинстрой». </t>
    </r>
    <r>
      <rPr>
        <sz val="20"/>
        <rFont val="Times New Roman"/>
        <family val="1"/>
        <charset val="204"/>
      </rPr>
      <t>В ходе встречи были рассмотрены предложения Ассоциации по совершенствованию порядка взаимодействия исполнительных органов Сахалинской области, государственных учреждений с областным казенным учреждением «Дирекция по реализации программ строительства Сахалинской области» в части исполнения функций технического заказчика при проведении работ по капитальному ремонту объектов капитального строительства областной формы собственности.</t>
    </r>
    <r>
      <rPr>
        <b/>
        <sz val="20"/>
        <rFont val="Times New Roman"/>
        <family val="1"/>
        <charset val="204"/>
      </rPr>
      <t xml:space="preserve">
</t>
    </r>
    <r>
      <rPr>
        <sz val="20"/>
        <rFont val="Times New Roman"/>
        <family val="1"/>
        <charset val="204"/>
      </rPr>
      <t>По итогам совещания</t>
    </r>
    <r>
      <rPr>
        <b/>
        <sz val="20"/>
        <rFont val="Times New Roman"/>
        <family val="1"/>
        <charset val="204"/>
      </rPr>
      <t xml:space="preserve"> предложения Ассоциации частично учтены и включены в проект изменений в регламент, содержащий рекомендации для государственных и муниципальных заказчиков. </t>
    </r>
    <r>
      <rPr>
        <sz val="20"/>
        <rFont val="Times New Roman"/>
        <family val="1"/>
        <charset val="204"/>
      </rPr>
      <t xml:space="preserve">В настоящее время проект </t>
    </r>
    <r>
      <rPr>
        <b/>
        <sz val="20"/>
        <rFont val="Times New Roman"/>
        <family val="1"/>
        <charset val="204"/>
      </rPr>
      <t xml:space="preserve">документа находится на согласовании с заинтересованными ведомствами и Ассоциацией «Сахалинстрой».
</t>
    </r>
    <r>
      <rPr>
        <sz val="20"/>
        <rFont val="Times New Roman"/>
        <family val="1"/>
        <charset val="204"/>
      </rPr>
      <t xml:space="preserve">
По результатам совещания, проведенного 24.07.2026, Ассоциации «Сахалинстрой» было предложено направить в министерство позицию по совершенствованию порядка.
</t>
    </r>
    <r>
      <rPr>
        <b/>
        <i/>
        <sz val="20"/>
        <rFont val="Times New Roman"/>
        <family val="1"/>
        <charset val="204"/>
      </rPr>
      <t xml:space="preserve">
</t>
    </r>
    <r>
      <rPr>
        <i/>
        <sz val="20"/>
        <rFont val="Times New Roman"/>
        <family val="1"/>
        <charset val="204"/>
      </rPr>
      <t>Справочно:</t>
    </r>
    <r>
      <rPr>
        <sz val="20"/>
        <rFont val="Times New Roman"/>
        <family val="1"/>
        <charset val="204"/>
      </rPr>
      <t xml:space="preserve">
Требование Ассоциации о разработке НПА Правительства Сахалинской области выходит за рамки полномочий регионального правительства.</t>
    </r>
  </si>
  <si>
    <r>
      <t>На контроле: по итогам заседания рабочей группы «Эффективность процедур по подключению энергоресурсов», состоявшегося 26.12.2025, была принята информация о текущем статусе 37 договоров на технологическое присоединение к газопроводу:
−</t>
    </r>
    <r>
      <rPr>
        <sz val="20"/>
        <rFont val="Times New Roman"/>
        <family val="1"/>
        <charset val="204"/>
      </rPr>
      <t xml:space="preserve"> по 27 договорам строительно-монтажные работы завершены; 
− 7 договоров расторгнуты по соглашению сторон по инициативе заявителей; </t>
    </r>
    <r>
      <rPr>
        <b/>
        <sz val="20"/>
        <rFont val="Times New Roman"/>
        <family val="1"/>
        <charset val="204"/>
      </rPr>
      <t xml:space="preserve">
</t>
    </r>
    <r>
      <rPr>
        <b/>
        <sz val="20"/>
        <color rgb="FF0070C0"/>
        <rFont val="Times New Roman"/>
        <family val="1"/>
        <charset val="204"/>
      </rPr>
      <t xml:space="preserve">− реализация 3 договоров продолжается (ПИР завершены, будет корректировка по факту завершения СМР в рамках авторского надзора): технические условия были продлены по инициативе заявителей ввиду неготовности внутренних сетей газопотребления. Плановый срок завершения СМР 15.10.2026.
</t>
    </r>
    <r>
      <rPr>
        <sz val="20"/>
        <rFont val="Times New Roman"/>
        <family val="1"/>
        <charset val="204"/>
      </rPr>
      <t>Сроки строительства сетей газораспределения внутри и до границ земельного участка заявителей синхронизированы, противоречия между потребителями и АО «Газпром газораспределение Дальний Восток» отсутствуют.</t>
    </r>
    <r>
      <rPr>
        <b/>
        <sz val="20"/>
        <rFont val="Times New Roman"/>
        <family val="1"/>
        <charset val="204"/>
      </rPr>
      <t xml:space="preserve">
</t>
    </r>
    <r>
      <rPr>
        <i/>
        <u/>
        <sz val="20"/>
        <rFont val="Times New Roman"/>
        <family val="1"/>
        <charset val="204"/>
      </rPr>
      <t>Справочно:</t>
    </r>
    <r>
      <rPr>
        <sz val="20"/>
        <rFont val="Times New Roman"/>
        <family val="1"/>
        <charset val="204"/>
      </rPr>
      <t xml:space="preserve">
Дорожная карта утверждена 08.08.2025.
</t>
    </r>
  </si>
  <si>
    <t>Выдано поручений всего: 77
- исполнено  - 74     
- на исполнении - 3</t>
  </si>
  <si>
    <r>
      <t>Исполнено: рабочая встреча проведена 26.06.2026.</t>
    </r>
    <r>
      <rPr>
        <sz val="20"/>
        <rFont val="Times New Roman"/>
        <family val="1"/>
        <charset val="204"/>
      </rPr>
      <t xml:space="preserve"> 
По итогам встречи было принято решение о необходимости направления в адрес администрации Тымовского МО (Заказчика) следующих обращений:
- о приостановке выполнения работ в связи с необходимостью корректировки проектной документации
- об оплате части фактически выполненных работ по контракту.
По состоянию на 14.08.2026 ООО «ДальКапСтрой» получило от Заказчика ответ, согласно которому оплата выполненных работ будет произведена после зачисления соответствующих бюджетных ассигнований.
</t>
    </r>
  </si>
  <si>
    <r>
      <t xml:space="preserve">Исполнено
</t>
    </r>
    <r>
      <rPr>
        <sz val="20"/>
        <rFont val="Times New Roman"/>
        <family val="1"/>
        <charset val="204"/>
      </rPr>
      <t xml:space="preserve">14.07.2026 Департамент землепользования г. Южно-Сахалинска совместно с Правовым департаментом г. Южно-Сахалинска провел встречу с заявителем. Заявитель подготовит проект искового заявления, специалисты Правового департамента внесут необходимые поправки и корректировки для дальнейшей передачи в суд. 
</t>
    </r>
    <r>
      <rPr>
        <b/>
        <sz val="20"/>
        <rFont val="Times New Roman"/>
        <family val="1"/>
        <charset val="204"/>
      </rPr>
      <t>21.07.2026 заявителем подано исковое заявление о признании решений и действий (бездействий) незаконными. Заявление принято к производству, возбуждено производство по делу № А59-5205/2026. Предварительное судебное заседание назначено на 07.09.2026.</t>
    </r>
    <r>
      <rPr>
        <sz val="20"/>
        <rFont val="Times New Roman"/>
        <family val="1"/>
        <charset val="204"/>
      </rPr>
      <t xml:space="preserve">
</t>
    </r>
  </si>
  <si>
    <r>
      <t>Исполнено:</t>
    </r>
    <r>
      <rPr>
        <sz val="20"/>
        <rFont val="Times New Roman"/>
        <family val="1"/>
        <charset val="204"/>
      </rPr>
      <t xml:space="preserve"> 08.07.2026 подготовлено обращение  в адрес руководителя Сахалинского филиала «СахНИРО» Колпакова Н.В. о рассмотрении вопроса о строительстве рыбоводного завода на реке Волчанка в Охинском районе (№ 1.8-4142/26). 
Сахалинский филиал («СахНИРО») перенаправил запрос для рассмотрения в ГНЦ РФ ФГБНУ «ВНИРО».
</t>
    </r>
    <r>
      <rPr>
        <b/>
        <sz val="20"/>
        <color rgb="FF0070C0"/>
        <rFont val="Times New Roman"/>
        <family val="1"/>
        <charset val="204"/>
      </rPr>
      <t xml:space="preserve">Согласно ответу ВНИРО от 15.07.2026, позиция института о сохранении запрета на возведение новых лососёвых рыбоводных заводов на данной реке не изменилась. Рекомендации могут быть пересмотрены только после получения новых научных материалов, которые в настоящее время отсутствуют.
</t>
    </r>
    <r>
      <rPr>
        <b/>
        <sz val="20"/>
        <rFont val="Times New Roman"/>
        <family val="1"/>
        <charset val="204"/>
      </rPr>
      <t xml:space="preserve">
</t>
    </r>
  </si>
  <si>
    <r>
      <t xml:space="preserve">На исполнении: в рамках работы по погашению задолженности министерство направило 18.06.2026 письмо на председателя Правительства Сахалинской области о восстановлении лимитов бюджетных обязательств на 2026 год, снятых первыми поправками к областному бюджету. 
</t>
    </r>
    <r>
      <rPr>
        <sz val="20"/>
        <rFont val="Times New Roman"/>
        <family val="1"/>
        <charset val="204"/>
      </rPr>
      <t xml:space="preserve">Министерство ходатайствовало о продлении срока исполнения поручения до 01.10.2026.
</t>
    </r>
    <r>
      <rPr>
        <i/>
        <sz val="20"/>
        <rFont val="Times New Roman"/>
        <family val="1"/>
        <charset val="204"/>
      </rPr>
      <t xml:space="preserve">
</t>
    </r>
    <r>
      <rPr>
        <i/>
        <sz val="20"/>
        <color rgb="FF00B050"/>
        <rFont val="Times New Roman"/>
        <family val="1"/>
        <charset val="204"/>
      </rPr>
      <t xml:space="preserve">* - расшифровка задолженности в дополнительной вкладке </t>
    </r>
    <r>
      <rPr>
        <i/>
        <sz val="20"/>
        <rFont val="Times New Roman"/>
        <family val="1"/>
        <charset val="204"/>
      </rPr>
      <t xml:space="preserve">
</t>
    </r>
  </si>
  <si>
    <r>
      <t>Исполнено: Аукцион состоялся 20 августа 2026 года. По его итогам победителем признано ООО «Стоматика».</t>
    </r>
    <r>
      <rPr>
        <sz val="20"/>
        <rFont val="Times New Roman"/>
        <family val="1"/>
        <charset val="204"/>
      </rPr>
      <t xml:space="preserve">
</t>
    </r>
    <r>
      <rPr>
        <sz val="20"/>
        <rFont val="Times New Roman"/>
        <family val="1"/>
        <charset val="204"/>
      </rPr>
      <t xml:space="preserve">
</t>
    </r>
    <r>
      <rPr>
        <i/>
        <sz val="20"/>
        <rFont val="Times New Roman"/>
        <family val="1"/>
        <charset val="204"/>
      </rPr>
      <t>Справочно: в аукционе приняли участие три компании.</t>
    </r>
  </si>
  <si>
    <t>19.08.2026
№1.8-ПЗ-8/26</t>
  </si>
  <si>
    <t xml:space="preserve">Администрация Холмского МО, министерствообразования Сахалинской области </t>
  </si>
  <si>
    <t xml:space="preserve">Рекомендовать ООО «РВК-Сахалин» рассмотреть предложение Уполномоченного по защите прав предпринимателей в Сахалинской области Коваленко А.С. об аннулировании счетов на оплату за сброс загрязняющих веществ в составе сточных вод сверх установленных нормативов, выставленных за несколько истекших периодов, произведенных расчетным способом
</t>
  </si>
  <si>
    <t xml:space="preserve">Министерству инвестиций, промышленности и внешних связей Сахалинской области (Грудев В.Е.) совместно с министерством цифрового и технологического развития Сахалинской области (Снегирев А.С.) организовать и провести встречу с руководителями деловых объединений Сахалинской области по вопросу модернизации Инвестиционного портала Сахалинской области в части внедрения сервиса электронного сопровождения пути инвестора (обращение Антонца В.А., сопредседателя рабочей группы «Эффективность процедур по подключению энергоресурсов»)
</t>
  </si>
  <si>
    <t>Рекомендовать главе администрации муниципального образования городской округ «Город Южно-Сахалинск» (Надсадину С.А.) проверить обоснованность неоплаты НДС в отношении работ за снос зеленых насаждений и расходов на предоставление банковской гарантии в рамках муниципального контракта, заключенного между МКУ «Управление капитального строительства» и ООО «Остов». Сформированную позицию по данному вопросу направить в адрес заместителя председателя Правительства Сахалинской области Зайцева А.В. (обращение Мун С.О., главного бухгалтера ООО «Остов»)</t>
  </si>
  <si>
    <t>ООО «РВК-Сахалин»</t>
  </si>
  <si>
    <t xml:space="preserve">Министерству транспорта и дорожного хозяйства Сахалинской области (Жоголев М.А.) организовать и провести совещание с участием                                                АО «Корсаковский морской торговый порт», руководителей деловых объединений Сахалинской области, представителей бизнеса по вопросу об ограничении грузоподъемности портальных кранов на причалах Южного погрузочного района. По итогам встречи оказать заявителю содействие в решении вопроса (обращение Савченковой А.В., генерального директора                      ООО «Морские линии»)
</t>
  </si>
  <si>
    <t xml:space="preserve">Администрация МО ГО «Город Южно-Сахалинск» </t>
  </si>
  <si>
    <r>
      <t xml:space="preserve">На контроле: Министерством обороны РФ земельный участок передан в безвозмездное пользование муниципалитету (договор от 16.07.2026). Начата работа по получению лицензии. 
</t>
    </r>
    <r>
      <rPr>
        <sz val="20"/>
        <rFont val="Times New Roman"/>
        <family val="1"/>
        <charset val="204"/>
      </rPr>
      <t xml:space="preserve">
</t>
    </r>
    <r>
      <rPr>
        <b/>
        <sz val="20"/>
        <rFont val="Times New Roman"/>
        <family val="1"/>
        <charset val="204"/>
      </rPr>
      <t xml:space="preserve">Статус работ по получению лицензии:
</t>
    </r>
    <r>
      <rPr>
        <sz val="20"/>
        <rFont val="Times New Roman"/>
        <family val="1"/>
        <charset val="204"/>
      </rPr>
      <t xml:space="preserve">1. Передача помещений. 
Помещение передано на баланс МБОУ «Средняя школа с. Горячие Ключи». 
2. Санитарно-эпидемиологическое заключение. 
По результатам обследования от 14.04.2026 (акт ФБУЗ «Центр гигиены и эпидемиологии в Сахалинской области») выявлен ряд замечаний. Для их устранения закуплено необходимое оборудование. </t>
    </r>
    <r>
      <rPr>
        <b/>
        <sz val="20"/>
        <rFont val="Times New Roman"/>
        <family val="1"/>
        <charset val="204"/>
      </rPr>
      <t xml:space="preserve">Часть оборудования поступила, вторая часть ожидается до </t>
    </r>
    <r>
      <rPr>
        <b/>
        <sz val="20"/>
        <color rgb="FFFF0000"/>
        <rFont val="Times New Roman"/>
        <family val="1"/>
        <charset val="204"/>
      </rPr>
      <t>15.09.2026.</t>
    </r>
    <r>
      <rPr>
        <sz val="20"/>
        <rFont val="Times New Roman"/>
        <family val="1"/>
        <charset val="204"/>
      </rPr>
      <t xml:space="preserve"> Повторная проверка возможна только после монтажа и ввода оборудования в эксплуатацию.
3. Разрешение Роспотребнадзора. 
Процедура получения будет инициирована после полного устранения замечаний и оформления положительного санитарно-эпидемиологического заключения.
</t>
    </r>
    <r>
      <rPr>
        <b/>
        <sz val="20"/>
        <color rgb="FF00B050"/>
        <rFont val="Times New Roman"/>
        <family val="1"/>
        <charset val="204"/>
      </rPr>
      <t xml:space="preserve">
</t>
    </r>
    <r>
      <rPr>
        <i/>
        <u/>
        <sz val="20"/>
        <rFont val="Times New Roman"/>
        <family val="1"/>
        <charset val="204"/>
      </rPr>
      <t>Справочно:</t>
    </r>
    <r>
      <rPr>
        <b/>
        <sz val="20"/>
        <rFont val="Times New Roman"/>
        <family val="1"/>
        <charset val="204"/>
      </rPr>
      <t xml:space="preserve">
</t>
    </r>
    <r>
      <rPr>
        <sz val="20"/>
        <rFont val="Times New Roman"/>
        <family val="1"/>
        <charset val="204"/>
      </rPr>
      <t xml:space="preserve">До момента урегулирования вопроса с Министерством обороны РФ касательно земельного участка, необходимого для получения лицензии, предполагается осуществлять деятельность в рамках предоставления услуг по присмотру и уходу за детьми. 
14.04.2026 получен акт  центра гигиены и эпидемиологии Сахалинской области о несоответствии помещения для осуществления деятельности по присмотру и уходу за детьми. Выявлен ряд нарушений, которые необходимо устранить. </t>
    </r>
  </si>
  <si>
    <t>3.4. Министерству строительства Сахалинской области (Тугарев А.В.) рассмотреть предложения заместителя председателя комитета по строительству и недвижимости регионального отделения ООО МСП «Опора России» Елагиной А.С. по вопросу финансирования строительства жилых домов на территории Сахалинской области, реализуемых в рамках договоров строительного подряда с применением механизма эскроу счетов (обращение Елагиной А.С., члена регионального отделения ООО МСП «Опора России» по Сахалинской области).</t>
  </si>
  <si>
    <t xml:space="preserve"> Министерство строительства Сахалинской области</t>
  </si>
  <si>
    <r>
      <t xml:space="preserve">На контроле: заявитель до настоящего времени не предоставил заявление на утверждение схемы ЗУ.
</t>
    </r>
    <r>
      <rPr>
        <sz val="20"/>
        <rFont val="Times New Roman"/>
        <family val="1"/>
        <charset val="204"/>
      </rPr>
      <t xml:space="preserve">03.06.2026 состоялась очередная встреча с заявителем, в ходе которой он подтвердил заинтересованность в реализации проекта на земельном участке площадью 2 743 кв. м., расположенном по адресу: г. Корсаков, ул. Строительная, 1-а. 
Заявителю сообщен порядок предоставления земельного участка - через электронный аукцион на право заключения договора аренды.
</t>
    </r>
    <r>
      <rPr>
        <b/>
        <sz val="20"/>
        <rFont val="Times New Roman"/>
        <family val="1"/>
        <charset val="204"/>
      </rPr>
      <t xml:space="preserve">
</t>
    </r>
    <r>
      <rPr>
        <sz val="20"/>
        <rFont val="Times New Roman"/>
        <family val="1"/>
        <charset val="204"/>
      </rPr>
      <t>Заявитель проинформирован о необходимости подачи заявление на утверждение схемы, согласно которой будет проведено межевание и постановка участка на кадастровый учет. Директор подтвердил намерение осуществить подачу указанного заявления в кратчайшие сроки.</t>
    </r>
    <r>
      <rPr>
        <b/>
        <sz val="20"/>
        <rFont val="Times New Roman"/>
        <family val="1"/>
        <charset val="204"/>
      </rPr>
      <t xml:space="preserve">
</t>
    </r>
    <r>
      <rPr>
        <sz val="20"/>
        <rFont val="Times New Roman"/>
        <family val="1"/>
        <charset val="204"/>
      </rPr>
      <t xml:space="preserve">
Земельный участок предполагается образовать путем перераспределения земельного участка с кадастровым номером 65:04:0000034:79.</t>
    </r>
    <r>
      <rPr>
        <b/>
        <sz val="20"/>
        <rFont val="Times New Roman"/>
        <family val="1"/>
        <charset val="204"/>
      </rPr>
      <t xml:space="preserve">
</t>
    </r>
    <r>
      <rPr>
        <sz val="20"/>
        <rFont val="Times New Roman"/>
        <family val="1"/>
        <charset val="204"/>
      </rPr>
      <t xml:space="preserve">
</t>
    </r>
    <r>
      <rPr>
        <u/>
        <sz val="20"/>
        <rFont val="Times New Roman"/>
        <family val="1"/>
        <charset val="204"/>
      </rPr>
      <t>Этап формирвоания земельного участка (ЗУ):</t>
    </r>
    <r>
      <rPr>
        <sz val="20"/>
        <rFont val="Times New Roman"/>
        <family val="1"/>
        <charset val="204"/>
      </rPr>
      <t xml:space="preserve">
1. Подача через портал госуслуг заявления об утверждении схемы ЗУ для проведения аукциона по продаже ЗУ или аукциона на право заключения договора аренды ЗУ. Срок предоставления муниципальной услуги составляет 5 календарных дней.
2. После утверждения схемы заявитель обращается к кадастровому инженеру для проведения межевания и постановки сформированного ЗУ на государственный кадастровый учёт.
3. Через портал госуслуг инвестор подает заявление об организации аукциона по продаже ЗУ или аукциона на право заключения договора аренды ЗУ.
4. ОМСУ:
- делает запрос в ресурсоснабжающие организации на тех. подключение (ИКС и Водоканал делают в течении 2-3 раб. дней, Газпром и сети связи отвечают до 1 мес.) 
- подготавливает градостроительный план ЗУ (по Земельному кодексу 2 мес., но обычно 5 раб. дней)
- принимает решение о проведении аукциона (5-7 раб. дней)
- заказывает оценку у независимой организации (10 раб. дней)
- проведение аукциона (31-32 кален. дня с даты публикации извещения о проведении аукциона).
</t>
    </r>
    <r>
      <rPr>
        <b/>
        <sz val="20"/>
        <rFont val="Times New Roman"/>
        <family val="1"/>
        <charset val="204"/>
      </rPr>
      <t xml:space="preserve">
</t>
    </r>
    <r>
      <rPr>
        <i/>
        <sz val="20"/>
        <rFont val="Times New Roman"/>
        <family val="1"/>
        <charset val="204"/>
      </rPr>
      <t xml:space="preserve">Справочно:
</t>
    </r>
    <r>
      <rPr>
        <sz val="20"/>
        <rFont val="Times New Roman"/>
        <family val="1"/>
        <charset val="204"/>
      </rPr>
      <t xml:space="preserve">В течение примерно двух месяцев заявитель не приходил на назначенные встречи и не выходил на связь (апрель-май 2026).
Ранее администрацией Корсаковского МО предложено 4 варианта земельных участков:  
1 участок расположен на пер. Гвардейском
2 участок расположен в районе ул. Нагорной
3 участок расположен при выезде из г. Корсакова в сторону г. Южно-Сахалинска
4 участок расположен на выезде из города в сторону ПК «Пригородное», не доезжая аэродрома «Пушистый». </t>
    </r>
    <r>
      <rPr>
        <b/>
        <sz val="20"/>
        <rFont val="Times New Roman"/>
        <family val="1"/>
        <charset val="204"/>
      </rPr>
      <t xml:space="preserve">
</t>
    </r>
    <r>
      <rPr>
        <sz val="20"/>
        <rFont val="Times New Roman"/>
        <family val="1"/>
        <charset val="204"/>
      </rPr>
      <t>Предложенные вариантов не вызвали заинтересованности у потенциального инвестора.</t>
    </r>
    <r>
      <rPr>
        <b/>
        <sz val="20"/>
        <rFont val="Times New Roman"/>
        <family val="1"/>
        <charset val="204"/>
      </rPr>
      <t xml:space="preserve">
</t>
    </r>
    <r>
      <rPr>
        <sz val="20"/>
        <rFont val="Times New Roman"/>
        <family val="1"/>
        <charset val="204"/>
      </rPr>
      <t xml:space="preserve">
</t>
    </r>
    <r>
      <rPr>
        <u/>
        <sz val="20"/>
        <rFont val="Times New Roman"/>
        <family val="1"/>
        <charset val="204"/>
      </rPr>
      <t xml:space="preserve">Справочно: </t>
    </r>
    <r>
      <rPr>
        <sz val="20"/>
        <rFont val="Times New Roman"/>
        <family val="1"/>
        <charset val="204"/>
      </rPr>
      <t xml:space="preserve">
Документы от ООО «Сахархитектор», необходимые для принятия решения о выделении земельного участка (технико-экономические показатели проекта), поступили  в администрацию 08.12.2025.</t>
    </r>
  </si>
  <si>
    <r>
      <rPr>
        <b/>
        <sz val="10"/>
        <color rgb="FFFF0000"/>
        <rFont val="Times New Roman"/>
        <family val="1"/>
        <charset val="204"/>
      </rPr>
      <t>Финансирование предусмотрено только в 2028 году</t>
    </r>
    <r>
      <rPr>
        <b/>
        <sz val="10"/>
        <color theme="1"/>
        <rFont val="Times New Roman"/>
        <family val="1"/>
        <charset val="204"/>
      </rPr>
      <t>.</t>
    </r>
    <r>
      <rPr>
        <sz val="10"/>
        <color theme="1"/>
        <rFont val="Times New Roman"/>
        <family val="1"/>
        <charset val="204"/>
      </rPr>
      <t xml:space="preserve"> С целью завершения капитального ремонта в текущем году, требуется предусмотреть финансирование на 2026 год. </t>
    </r>
  </si>
  <si>
    <r>
      <t xml:space="preserve">Исполнено
</t>
    </r>
    <r>
      <rPr>
        <sz val="20"/>
        <rFont val="Times New Roman"/>
        <family val="1"/>
        <charset val="204"/>
      </rPr>
      <t xml:space="preserve">Ситуация по оплате выполненных работ по капитальному ремонту дворовых территорий многоквартирных домов в МО, в том числе в Холмском, Поронайском, Тымовском и Корсаковском муниципальных округах, стоит на контроле и, в случае улучшения экономических показателей и увеличения доходной части областного бюджета, будет рассмотрен вопрос об оказании дополнительной финансовой помощи муниципальным образованиям в решении вопросов местного значения.
По вопросу оплаты выполненных работ по капитальному ремонту объектов жилищно-коммунального хозяйства сообщаем:
1. По объекту «Капитальный ремонт здания ЦТП-6 (г. Холмск, ул. Крузенштерна, д. 15)» в Холмском муниципальном округе Сахалинской области. Муниципальный контракт заключен под лимиты 2027 года, что было известно подрядчику на момент участия в закупке, в связи с этим произвести оплату в текущем финансовом году не представляется возможным ввиду отсутствия лимитов финансирования.
2.  По объекту «Замена уличной водопроводной сети в с. Забайкалец» (Поронайский муниципальный округ). Лимиты бюджетных обязательств на текущий финансовый год предусмотрены. Работы завершены 01.09.2026. В настоящее время документы на оплату в министерство не поступали.
</t>
    </r>
    <r>
      <rPr>
        <i/>
        <sz val="20"/>
        <color rgb="FF00B050"/>
        <rFont val="Times New Roman"/>
        <family val="1"/>
        <charset val="204"/>
      </rPr>
      <t xml:space="preserve">* - перечень контрактов в дополнительной вкладке </t>
    </r>
  </si>
  <si>
    <r>
      <t xml:space="preserve">На исполнении: </t>
    </r>
    <r>
      <rPr>
        <sz val="20"/>
        <rFont val="Times New Roman"/>
        <family val="1"/>
        <charset val="204"/>
      </rPr>
      <t>встреча запланирована на 15.09.2026.</t>
    </r>
  </si>
  <si>
    <r>
      <t>На исполнении:</t>
    </r>
    <r>
      <rPr>
        <sz val="20"/>
        <rFont val="Times New Roman"/>
        <family val="1"/>
        <charset val="204"/>
      </rPr>
      <t xml:space="preserve"> встреча запланирована на 14.09.2026.</t>
    </r>
  </si>
  <si>
    <r>
      <t xml:space="preserve">Исполнено: 12.08.2026 вопрос рассмотрен на заседании рабочей группы «Эффективность процедур по подключению энергоресурсов».
Разработан проект закона о сокращении срока предоставления муниципальной услуги «Выдача разрешения на размещение объекта» на территории  городского округа «Город Южно-Сахалинск» до 15 дней.
</t>
    </r>
    <r>
      <rPr>
        <sz val="20"/>
        <rFont val="Times New Roman"/>
        <family val="1"/>
        <charset val="204"/>
      </rPr>
      <t>МИЗО Сахалинской области подготовило проект закона Сахалинской области «О внесении изменения в Закон Сахалинской области «О порядке и условиях размещения объектов на землях или земельных участках, находящихся в государственной или муниципальной собственности…». 
Внесение изменений: «Уполномоченный орган рассматривает заявление и прилагаемые к нему документы и принимает решение о выдаче разрешения на размещение сетей инженерно-технического обеспечения (теплоснабжения, водоснабжения и водоотведения, канализации, в том числе ливневой), для размещения которых не требуется разрешения на строительство в течение 15 рабочих дней со дня регистрации заявления.» 
Проект находится на согласовании в ГПД, администрации Губернатора и Правительства Сахалинской области. После согласования документ будет направлен для рассмотрения и принятия в Сахалинскую областную Думу в рамках законодательного процесса.</t>
    </r>
    <r>
      <rPr>
        <b/>
        <sz val="20"/>
        <rFont val="Times New Roman"/>
        <family val="1"/>
        <charset val="204"/>
      </rPr>
      <t xml:space="preserve">
</t>
    </r>
    <r>
      <rPr>
        <i/>
        <sz val="20"/>
        <rFont val="Times New Roman"/>
        <family val="1"/>
        <charset val="204"/>
      </rPr>
      <t xml:space="preserve">Справочно:
</t>
    </r>
    <r>
      <rPr>
        <sz val="20"/>
        <rFont val="Times New Roman"/>
        <family val="1"/>
        <charset val="204"/>
      </rPr>
      <t>На текущий момент срок предоставления услуги - до 28 дней.</t>
    </r>
    <r>
      <rPr>
        <b/>
        <sz val="20"/>
        <rFont val="Times New Roman"/>
        <family val="1"/>
        <charset val="204"/>
      </rPr>
      <t xml:space="preserve">
</t>
    </r>
    <r>
      <rPr>
        <sz val="20"/>
        <rFont val="Times New Roman"/>
        <family val="1"/>
        <charset val="204"/>
      </rPr>
      <t xml:space="preserve">22.07.2026 на заседание рабочей группы вопрос не был рассмотрен, в связи с отсутствием представителя заявителя на заседании.
</t>
    </r>
  </si>
  <si>
    <r>
      <t xml:space="preserve">На контроле: Встреча с заявителем и представителями ОАУ «СТК «Горный воздух» проведена 15.04.2026.  Отчёт об оценке рыночной стоимости арендной платы за помещение ресторана был скорректирован: 
</t>
    </r>
    <r>
      <rPr>
        <sz val="20"/>
        <rFont val="Times New Roman"/>
        <family val="1"/>
        <charset val="204"/>
      </rPr>
      <t xml:space="preserve">- ставка: установлена в размере 2 013 руб./кв. м в месяц (с учетом НДС) вместо первоначальных 2 330,2 руб./кв. м в месяц.
- итоговая стоимость аренды (412,3 кв. м): составляет 829 356 руб. в месяц (вместо 960 042,4 руб. в месяц).
06.08.2026 ОАУ «СТК «Горный воздух» направило в адрес Котвицкой Т.Е. уведомление о готовности договора аренды к подписанию. Проект договора получен арендатором 12.08.2026.
</t>
    </r>
    <r>
      <rPr>
        <b/>
        <sz val="20"/>
        <rFont val="Times New Roman"/>
        <family val="1"/>
        <charset val="204"/>
      </rPr>
      <t xml:space="preserve">07.09.2026 от контрагента ИП Котвицкой Т.Е. и "Гиорги" получены подписанные договоры с протоколом разногласий </t>
    </r>
    <r>
      <rPr>
        <sz val="20"/>
        <rFont val="Times New Roman"/>
        <family val="1"/>
        <charset val="204"/>
      </rPr>
      <t>(ГВ направит официальное письмо об отказе в подписании протокола разногласий)</t>
    </r>
    <r>
      <rPr>
        <b/>
        <sz val="20"/>
        <rFont val="Times New Roman"/>
        <family val="1"/>
        <charset val="204"/>
      </rPr>
      <t>. В дальнейшем арендатор намерен обратиться в суд для урегулирования спора ввиду наличия значительного количества ошибок в отчете об оценке.</t>
    </r>
    <r>
      <rPr>
        <sz val="20"/>
        <rFont val="Times New Roman"/>
        <family val="1"/>
        <charset val="204"/>
      </rPr>
      <t xml:space="preserve">
</t>
    </r>
    <r>
      <rPr>
        <b/>
        <sz val="20"/>
        <rFont val="Times New Roman"/>
        <family val="1"/>
        <charset val="204"/>
      </rPr>
      <t xml:space="preserve">
</t>
    </r>
    <r>
      <rPr>
        <sz val="20"/>
        <rFont val="Times New Roman"/>
        <family val="1"/>
        <charset val="204"/>
      </rPr>
      <t xml:space="preserve">Одновременно пересмотрена арендная ставка для торговых помещений, которая составила 1 500 руб./кв.м. в месяц вместо ранее заявленных                 910 руб./кв.м. в месяц. Проекты договоров аренды помещений площадью 52,7 кв. м и 43,8 кв. м (предназначенных под камеры хранения) переданы на согласование в МИЗО СО.
</t>
    </r>
    <r>
      <rPr>
        <b/>
        <sz val="20"/>
        <rFont val="Times New Roman"/>
        <family val="1"/>
        <charset val="204"/>
      </rPr>
      <t xml:space="preserve">
</t>
    </r>
    <r>
      <rPr>
        <i/>
        <u/>
        <sz val="20"/>
        <rFont val="Times New Roman"/>
        <family val="1"/>
        <charset val="204"/>
      </rPr>
      <t>Стоимость аренды</t>
    </r>
    <r>
      <rPr>
        <b/>
        <sz val="20"/>
        <rFont val="Times New Roman"/>
        <family val="1"/>
        <charset val="204"/>
      </rPr>
      <t xml:space="preserve">
</t>
    </r>
    <r>
      <rPr>
        <sz val="20"/>
        <rFont val="Times New Roman"/>
        <family val="1"/>
        <charset val="204"/>
      </rPr>
      <t xml:space="preserve">ОАУ «СТК «Горный воздух» заказана оценка рыночной стоимости права пользования (аренды) 1 кв.м. помещений в здании входной группы СТК «Горный воздух». </t>
    </r>
    <r>
      <rPr>
        <b/>
        <sz val="20"/>
        <rFont val="Times New Roman"/>
        <family val="1"/>
        <charset val="204"/>
      </rPr>
      <t xml:space="preserve">Выписка из оценки величины рыночной стоимости арендной платы направлена в адрес заявителя 01.06.2026:
- административные помещения (цоколь) - 910 руб. кв.м. в месяц без НДС
- торговые помещения (1 этаж - 1910 руб. кв.м.в месяц без НДС, итого 787 493 руб. кв.м.в месяц без НДС за помещение ресторана (960 741 руб. с НДС).
Заявитель считает оценочную стоимость аренды помещения ресторана высокой, в связи с чем рассматривает варианты дальнейших действий, включая сохранение или смену текущей бизнес-концепции. По собственной инициативе Заявитель организовал проведение альтернативной оценки, по результатам которой рыночная стоимость объекта определена на значительно более низком уровне. 
</t>
    </r>
    <r>
      <rPr>
        <i/>
        <u/>
        <sz val="20"/>
        <rFont val="Times New Roman"/>
        <family val="1"/>
        <charset val="204"/>
      </rPr>
      <t xml:space="preserve">
Срок аренды</t>
    </r>
    <r>
      <rPr>
        <sz val="20"/>
        <rFont val="Times New Roman"/>
        <family val="1"/>
        <charset val="204"/>
      </rPr>
      <t xml:space="preserve">
ОАУ «СТК «Горный воздух» готово заключить договоры аренды государственного недвижимого имущества СО на условиях преимущественного права:
- площадью 412,3 кв.м. (</t>
    </r>
    <r>
      <rPr>
        <b/>
        <sz val="20"/>
        <rFont val="Times New Roman"/>
        <family val="1"/>
        <charset val="204"/>
      </rPr>
      <t>реторан</t>
    </r>
    <r>
      <rPr>
        <sz val="20"/>
        <rFont val="Times New Roman"/>
        <family val="1"/>
        <charset val="204"/>
      </rPr>
      <t xml:space="preserve">), с ООО «Гиорги» сроком </t>
    </r>
    <r>
      <rPr>
        <b/>
        <sz val="20"/>
        <rFont val="Times New Roman"/>
        <family val="1"/>
        <charset val="204"/>
      </rPr>
      <t>на 5 лет;</t>
    </r>
    <r>
      <rPr>
        <sz val="20"/>
        <rFont val="Times New Roman"/>
        <family val="1"/>
        <charset val="204"/>
      </rPr>
      <t xml:space="preserve">
- площадью 52,7 кв.м. и 43,8 кв.м. (</t>
    </r>
    <r>
      <rPr>
        <b/>
        <sz val="20"/>
        <rFont val="Times New Roman"/>
        <family val="1"/>
        <charset val="204"/>
      </rPr>
      <t>камеры хранения</t>
    </r>
    <r>
      <rPr>
        <sz val="20"/>
        <rFont val="Times New Roman"/>
        <family val="1"/>
        <charset val="204"/>
      </rPr>
      <t xml:space="preserve">) с ИП Котвицкая Т.Е. сроком на </t>
    </r>
    <r>
      <rPr>
        <b/>
        <sz val="20"/>
        <rFont val="Times New Roman"/>
        <family val="1"/>
        <charset val="204"/>
      </rPr>
      <t xml:space="preserve">3 года.
Котвицкая Т.Е. не согласна с решением министерства установить срок аренды помещения ресторана - 5 лет, а помещения камер хранения - 3 года. </t>
    </r>
    <r>
      <rPr>
        <sz val="20"/>
        <rFont val="Times New Roman"/>
        <family val="1"/>
        <charset val="204"/>
      </rPr>
      <t xml:space="preserve">По мнению заявителя, такие условия не позволяют реализовать запланированный инвестиционный проект по модернизации камер хранения. Свою позицию она озвучила на встрече 15.04.2026. </t>
    </r>
  </si>
  <si>
    <r>
      <t xml:space="preserve">На контроле: </t>
    </r>
    <r>
      <rPr>
        <sz val="20"/>
        <rFont val="Times New Roman"/>
        <family val="1"/>
        <charset val="204"/>
      </rPr>
      <t xml:space="preserve">
</t>
    </r>
    <r>
      <rPr>
        <b/>
        <sz val="20"/>
        <rFont val="Times New Roman"/>
        <family val="1"/>
        <charset val="204"/>
      </rPr>
      <t>1. По объекту «Устройство комплексной игровой площадки по ул. Крайняя, д. 37» оплата работ произведена в полном объёме.</t>
    </r>
    <r>
      <rPr>
        <sz val="20"/>
        <rFont val="Times New Roman"/>
        <family val="1"/>
        <charset val="204"/>
      </rPr>
      <t xml:space="preserve">
</t>
    </r>
    <r>
      <rPr>
        <i/>
        <sz val="20"/>
        <rFont val="Times New Roman"/>
        <family val="1"/>
        <charset val="204"/>
      </rPr>
      <t>Заявитель подтвердил получение денежных средств по контракту.</t>
    </r>
    <r>
      <rPr>
        <b/>
        <sz val="20"/>
        <rFont val="Times New Roman"/>
        <family val="1"/>
        <charset val="204"/>
      </rPr>
      <t xml:space="preserve">
2. По объекту «Капитальный ремонт дворовой территории многоквартирного дома № 1 по  ул. Молодежная с. Троицкое»</t>
    </r>
    <r>
      <rPr>
        <sz val="20"/>
        <rFont val="Times New Roman"/>
        <family val="1"/>
        <charset val="204"/>
      </rPr>
      <t xml:space="preserve">
</t>
    </r>
    <r>
      <rPr>
        <b/>
        <sz val="20"/>
        <rFont val="Times New Roman"/>
        <family val="1"/>
        <charset val="204"/>
      </rPr>
      <t>Арбитражный суд Сахалинской области по делу № А59-2169/2026 от  03.07.2026  решил</t>
    </r>
    <r>
      <rPr>
        <sz val="20"/>
        <rFont val="Times New Roman"/>
        <family val="1"/>
        <charset val="204"/>
      </rPr>
      <t xml:space="preserve">: </t>
    </r>
    <r>
      <rPr>
        <b/>
        <sz val="20"/>
        <rFont val="Times New Roman"/>
        <family val="1"/>
        <charset val="204"/>
      </rPr>
      <t>взыскать</t>
    </r>
    <r>
      <rPr>
        <sz val="20"/>
        <rFont val="Times New Roman"/>
        <family val="1"/>
        <charset val="204"/>
      </rPr>
      <t xml:space="preserve"> с МБУ «Отдел капитального строительства» Анивского муниципального округа в пользу ООО «АртСтрой» </t>
    </r>
    <r>
      <rPr>
        <b/>
        <sz val="20"/>
        <rFont val="Times New Roman"/>
        <family val="1"/>
        <charset val="204"/>
      </rPr>
      <t>14 519 596,33 руб. основного долга, 979 346,77 руб. неустойки в виде пени за период 12.02.2026 по 03.07.2026</t>
    </r>
    <r>
      <rPr>
        <sz val="20"/>
        <rFont val="Times New Roman"/>
        <family val="1"/>
        <charset val="204"/>
      </rPr>
      <t xml:space="preserve">, а также 373 681 руб. в возмещение расходов истца по уплате государственной пошлины, всего: 15 872 624,10 руб.
</t>
    </r>
    <r>
      <rPr>
        <b/>
        <sz val="20"/>
        <rFont val="Times New Roman"/>
        <family val="1"/>
        <charset val="204"/>
      </rPr>
      <t>Взыскать неустойку</t>
    </r>
    <r>
      <rPr>
        <sz val="20"/>
        <rFont val="Times New Roman"/>
        <family val="1"/>
        <charset val="204"/>
      </rPr>
      <t xml:space="preserve">, </t>
    </r>
    <r>
      <rPr>
        <b/>
        <sz val="20"/>
        <rFont val="Times New Roman"/>
        <family val="1"/>
        <charset val="204"/>
      </rPr>
      <t>начисляемую на остаток суммы основного долга в размере 14 519 596,33 руб., исходя из 1/300 ключевой ставки ЦБ РФ за каждый день просрочки, начиная с 04.07.2026 по день фактической оплаты задолженности.</t>
    </r>
    <r>
      <rPr>
        <sz val="20"/>
        <rFont val="Times New Roman"/>
        <family val="1"/>
        <charset val="204"/>
      </rPr>
      <t xml:space="preserve">
</t>
    </r>
    <r>
      <rPr>
        <i/>
        <sz val="20"/>
        <rFont val="Times New Roman"/>
        <family val="1"/>
        <charset val="204"/>
      </rPr>
      <t>Решение может быть обжаловано в Пятый арбитражный апелляционный суд в месячный срок с момента его изготовления в полном объеме, через Арбитражный суд Сахалинской области (до 17.08.2026).</t>
    </r>
    <r>
      <rPr>
        <sz val="20"/>
        <rFont val="Times New Roman"/>
        <family val="1"/>
        <charset val="204"/>
      </rPr>
      <t xml:space="preserve">
</t>
    </r>
    <r>
      <rPr>
        <b/>
        <sz val="20"/>
        <color rgb="FF002060"/>
        <rFont val="Times New Roman"/>
        <family val="1"/>
        <charset val="204"/>
      </rPr>
      <t>Комментарий Мин ЖКХ:  определением  Пятого арбитражного апелляционного суда от 28.08.2026 апелляционная жалоба администрации Анивского МО оставлена без движения в связи с нарушением требований к её форме и содержанию. Заявителю необходимо устранить указанные судом недостатки в срок до 23.09.2026.</t>
    </r>
    <r>
      <rPr>
        <sz val="20"/>
        <rFont val="Times New Roman"/>
        <family val="1"/>
        <charset val="204"/>
      </rPr>
      <t xml:space="preserve">
Договор заключен под лимиты 2026 года. Текущими поправками в Закон Сахалинской области от 23.12.2025 № 130-ЗО лимиты, предусмотренные в 2026 году, на мероприятия по капитальному ремонту дворовых территорий многоквартирных домов, проездов к дворовым территориям многоквартирных домов населенных пунктов, секвестрированы. 
В текущем году запланирована только оплата кредиторской задолженности за 2025 год, документы по которым были проверены и приняты к оплате министерством по состоянию на 30.12.2025, указанный Объект в кредиторскую задолженность не входит.
Соглашением о предоставлении субсидии муниципальным образованиям Сахалинской области на поддержку муниципальных программ формирования современной городской среды, заключенным 13.02.2026 между министерством ЖКХ Сахалинской области и Анивским МО, финансирование на указанный Объект предусмотрено в 2027 году – 6 697,25 тыс.руб., в 2028 – 7 386,76 тыс.руб. 
У министерства отсутствуют денежные средства для оплаты выполненных работ в 2026 году. </t>
    </r>
    <r>
      <rPr>
        <b/>
        <sz val="20"/>
        <rFont val="Times New Roman"/>
        <family val="1"/>
        <charset val="204"/>
      </rPr>
      <t xml:space="preserve">
</t>
    </r>
    <r>
      <rPr>
        <sz val="20"/>
        <color theme="1"/>
        <rFont val="Times New Roman"/>
        <family val="1"/>
        <charset val="204"/>
      </rPr>
      <t>07.04.2026 заявителем подан иск о взыскании задолженности за выполненные работы с МБУ «Отдел капитального строительства» Анивского МО в Арбитражный суд Сахалинской области.</t>
    </r>
    <r>
      <rPr>
        <b/>
        <i/>
        <sz val="20"/>
        <color rgb="FF002060"/>
        <rFont val="Times New Roman"/>
        <family val="1"/>
        <charset val="204"/>
      </rPr>
      <t xml:space="preserve">
</t>
    </r>
    <r>
      <rPr>
        <b/>
        <i/>
        <sz val="20"/>
        <color theme="8"/>
        <rFont val="Times New Roman"/>
        <family val="1"/>
        <charset val="204"/>
      </rPr>
      <t/>
    </r>
  </si>
  <si>
    <r>
      <t>На контроле: 10.02.2026 министерством жилищно-коммунального хозяйства СО проведено совещание с участием представителей                 ООО «РВК-Сахалин», администрации г. Южно-Сахалинска и бизнеса по вопросу платы за негативное воздействие</t>
    </r>
    <r>
      <rPr>
        <sz val="20"/>
        <rFont val="Times New Roman"/>
        <family val="1"/>
        <charset val="204"/>
      </rPr>
      <t xml:space="preserve"> на окружающую среду, связанное со сбросом загрязняющих веществ в составе сточных вод сверх установленных нормативов (далее - Плата). </t>
    </r>
    <r>
      <rPr>
        <b/>
        <sz val="20"/>
        <rFont val="Times New Roman"/>
        <family val="1"/>
        <charset val="204"/>
      </rPr>
      <t xml:space="preserve">
Создана рабочая группа при министерстве ЖКХ СО </t>
    </r>
    <r>
      <rPr>
        <sz val="20"/>
        <rFont val="Times New Roman"/>
        <family val="1"/>
        <charset val="204"/>
      </rPr>
      <t>для обсуждения и разработки предложений по вопросам Платы.</t>
    </r>
    <r>
      <rPr>
        <b/>
        <sz val="20"/>
        <rFont val="Times New Roman"/>
        <family val="1"/>
        <charset val="204"/>
      </rPr>
      <t xml:space="preserve"> Первое заседание рабочей группы состоялось 25.02.2026.
</t>
    </r>
    <r>
      <rPr>
        <sz val="20"/>
        <rFont val="Times New Roman"/>
        <family val="1"/>
        <charset val="204"/>
      </rPr>
      <t>25.02.2026 вопрос рассмотрен на встрече Губернатора Сахалинской области Лимаренко В.И. с активом отделения Опоры России, по итогу встречи выдано поручение провести анализ на примере 50 крупных абонентов влияния нормативов состава сточных вод для объектов абонентов централизованных систем водоотведения ГО «Город Южно-Сахалинск», срок - до 16.03.2026. Анализ сточных вод показал превышение предельно допустимых концентраций по ряду показателей (цинк, фенолы, медь и т. д.). Данный факт подтверждает, что абоненты не выполняют мероприятия по снижению концентрации загрязняющих веществ в сточных водах.</t>
    </r>
    <r>
      <rPr>
        <b/>
        <sz val="20"/>
        <rFont val="Times New Roman"/>
        <family val="1"/>
        <charset val="204"/>
      </rPr>
      <t xml:space="preserve">
</t>
    </r>
    <r>
      <rPr>
        <sz val="20"/>
        <color rgb="FF002060"/>
        <rFont val="Times New Roman"/>
        <family val="1"/>
        <charset val="204"/>
      </rPr>
      <t>Приказом УФАС по Сахалинской области от 07.04.2026 возбуждено в отношении ООО «РВК-Сахалин» по признакам нарушения Федерального закона № 135-ФЗ «О защите конкуренции», создана Комиссия по рассмотрению дела о нарушении антимонопольного законодательства, в связи со сложностью дела и необходимостью проведения дополнительного анализа обстоятельств.</t>
    </r>
    <r>
      <rPr>
        <b/>
        <sz val="20"/>
        <color rgb="FF002060"/>
        <rFont val="Times New Roman"/>
        <family val="1"/>
        <charset val="204"/>
      </rPr>
      <t xml:space="preserve">
На очередном заседании комиссии 03.09.2026 принято решение:
1. Признать в действиях ООО «РВК-Сахалин» состав административного правонарушения.
2. Аннулировать счета на оплату за сброс загрязняющих веществ в составе сточных вод сверх установленных нормативов, выставленные за истекшие периоды расчетным способом.
Официальное уведомление о принятом решении будет направлено УФАС в адрес всех участников дела в десятидневный срок с даты его вынесения.
</t>
    </r>
    <r>
      <rPr>
        <b/>
        <sz val="20"/>
        <rFont val="Times New Roman"/>
        <family val="1"/>
        <charset val="204"/>
      </rPr>
      <t xml:space="preserve">
</t>
    </r>
    <r>
      <rPr>
        <i/>
        <sz val="20"/>
        <rFont val="Times New Roman"/>
        <family val="1"/>
        <charset val="204"/>
      </rPr>
      <t xml:space="preserve">Дополнительно:
</t>
    </r>
    <r>
      <rPr>
        <sz val="20"/>
        <rFont val="Times New Roman"/>
        <family val="1"/>
        <charset val="204"/>
      </rPr>
      <t xml:space="preserve">1. Администрация Южно-Сахалинска и ООО «РВК-Сахалин» заявляют, что </t>
    </r>
    <r>
      <rPr>
        <b/>
        <sz val="20"/>
        <rFont val="Times New Roman"/>
        <family val="1"/>
        <charset val="204"/>
      </rPr>
      <t>отсутствуют основания для установления моратория на выставление счетов сверх норматива.</t>
    </r>
    <r>
      <rPr>
        <sz val="20"/>
        <rFont val="Times New Roman"/>
        <family val="1"/>
        <charset val="204"/>
      </rPr>
      <t xml:space="preserve">
2. По вопросу о возможности</t>
    </r>
    <r>
      <rPr>
        <b/>
        <i/>
        <sz val="20"/>
        <rFont val="Times New Roman"/>
        <family val="1"/>
        <charset val="204"/>
      </rPr>
      <t xml:space="preserve"> разработки</t>
    </r>
    <r>
      <rPr>
        <sz val="20"/>
        <rFont val="Times New Roman"/>
        <family val="1"/>
        <charset val="204"/>
      </rPr>
      <t xml:space="preserve"> </t>
    </r>
    <r>
      <rPr>
        <b/>
        <i/>
        <sz val="20"/>
        <rFont val="Times New Roman"/>
        <family val="1"/>
        <charset val="204"/>
      </rPr>
      <t>механизма региональной субсидии или налогового вычета для малого бизнеса на компенсацию затрат на приобретение и установку локальных очистных сооружений (жироуловителей, фильтров и т.д.)</t>
    </r>
    <r>
      <rPr>
        <sz val="20"/>
        <rFont val="Times New Roman"/>
        <family val="1"/>
        <charset val="204"/>
      </rPr>
      <t>, на заседании рабочей группы от 25.02.2026 предоставлена информация об</t>
    </r>
    <r>
      <rPr>
        <b/>
        <sz val="20"/>
        <rFont val="Times New Roman"/>
        <family val="1"/>
        <charset val="204"/>
      </rPr>
      <t xml:space="preserve"> отсутствует возможность компенсации затрат.</t>
    </r>
    <r>
      <rPr>
        <sz val="20"/>
        <rFont val="Times New Roman"/>
        <family val="1"/>
        <charset val="204"/>
      </rPr>
      <t xml:space="preserve">
3. Рекомендовано представителям бизнеса: 
- предоставить в ООО «РВК-Сахалин» декларацию о составе и свойствах сточных вод, сбрасываемых абонентом в централизованную систему водоотведения (канализации) с целью возможного снижения Платы бизнесу;
- осуществлять мероприятия по минимизации загрязняющих веществ в составе сточных вод.</t>
    </r>
  </si>
  <si>
    <t>Погашено в период 
с 28.01.26 по 09.09.26,
 руб.</t>
  </si>
  <si>
    <t>ОСТАТОК задолженности на 09.09.2026, 
руб.</t>
  </si>
  <si>
    <t>СВОДНАЯ ИНФОРМАЦИЯ 
ПО ИСПОЛНЕНИЮ ПОРУЧЕНИЙ ПО ИТОГАМ ЗАСЕДАНИЙ РАБОЧЕЙ ГРУППЫ 
«ПОДДЕРЖКА ПРЕДПРИНИМАТЕЛЬСТВА И ПРОМЫШЛЕННОСТИ» В 2026 ГОДУ ПО СОСТОЯНИЮ НА 10.09.2026</t>
  </si>
  <si>
    <r>
      <t xml:space="preserve">На исполнении
</t>
    </r>
    <r>
      <rPr>
        <sz val="20"/>
        <rFont val="Times New Roman"/>
        <family val="1"/>
        <charset val="204"/>
      </rPr>
      <t>На основании позиций Контрольно-счетной палаты Городской Думы города Южно-Сахалинска и прокуратуры г. Южно-Сахалинска администрация МО ГО «Город Южно-Сахалинск» считает, что работы по сносу зеленых насаждений и расходы на предоставление банковской гарантии не подлежат обложению налогом на добавленную стоимость. 
В связи с изложенным сумма НДС в размере 2 892,44 тыс. руб., выплаченная ООО «Остов», подлежит возврату заказчику.
В случае несогласия с данным решением общество вправе обжаловать его в установленном законом судебном порядке.</t>
    </r>
    <r>
      <rPr>
        <b/>
        <sz val="20"/>
        <rFont val="Times New Roman"/>
        <family val="1"/>
        <charset val="204"/>
      </rPr>
      <t xml:space="preserve">
</t>
    </r>
    <r>
      <rPr>
        <i/>
        <sz val="20"/>
        <rFont val="Times New Roman"/>
        <family val="1"/>
        <charset val="204"/>
      </rPr>
      <t>Справочно:</t>
    </r>
    <r>
      <rPr>
        <b/>
        <sz val="20"/>
        <rFont val="Times New Roman"/>
        <family val="1"/>
        <charset val="204"/>
      </rPr>
      <t xml:space="preserve">
</t>
    </r>
    <r>
      <rPr>
        <sz val="20"/>
        <rFont val="Times New Roman"/>
        <family val="1"/>
        <charset val="204"/>
      </rPr>
      <t xml:space="preserve">Снос зеленых насаждений выполнен ООО "Остов" при расчистке территории на объекте "Строительство базы для МУП "Транспортная компания".
Стоимость оплаченных работ 17 484,79 тыс.руб.,в ом числе НДС 20%. </t>
    </r>
    <r>
      <rPr>
        <b/>
        <sz val="20"/>
        <rFont val="Times New Roman"/>
        <family val="1"/>
        <charset val="204"/>
      </rPr>
      <t xml:space="preserve">
</t>
    </r>
    <r>
      <rPr>
        <sz val="20"/>
        <rFont val="Times New Roman"/>
        <family val="1"/>
        <charset val="204"/>
      </rPr>
      <t/>
    </r>
  </si>
  <si>
    <t>Рекомендовать Управлению Росреестра по Сахалинской области совместно с представителями регионального отделения ООО МСП «Опора России» по Сахалинской области направить обращение посредством Единого портала государственных и муниципальных услуг (Госуслуги) с целью  (обращение Белецкого Е.Г., заместителя руководителя комитета по  земельным отношениям регионального отделения ООО МСП «Опора России»</t>
  </si>
  <si>
    <r>
      <rPr>
        <b/>
        <sz val="20"/>
        <rFont val="Times New Roman"/>
        <family val="1"/>
        <charset val="204"/>
      </rPr>
      <t>На исполнении:</t>
    </r>
    <r>
      <rPr>
        <sz val="20"/>
        <rFont val="Times New Roman"/>
        <family val="1"/>
        <charset val="204"/>
      </rPr>
      <t xml:space="preserve"> ответственными ведомствами ведется работа, направленная на погашение просроченной кредиторской задолженности в максимально короткие сроки.
</t>
    </r>
    <r>
      <rPr>
        <b/>
        <sz val="20"/>
        <rFont val="Times New Roman"/>
        <family val="1"/>
        <charset val="204"/>
      </rPr>
      <t xml:space="preserve">Макаровский МО: на 09.09.2026 </t>
    </r>
    <r>
      <rPr>
        <sz val="20"/>
        <rFont val="Times New Roman"/>
        <family val="1"/>
        <charset val="204"/>
      </rPr>
      <t>кредиторская задолженность перед ЧОП в рамках обращения составляет</t>
    </r>
    <r>
      <rPr>
        <b/>
        <sz val="20"/>
        <rFont val="Times New Roman"/>
        <family val="1"/>
        <charset val="204"/>
      </rPr>
      <t xml:space="preserve"> 6 116,40 тыс. руб.</t>
    </r>
    <r>
      <rPr>
        <sz val="20"/>
        <rFont val="Times New Roman"/>
        <family val="1"/>
        <charset val="204"/>
      </rPr>
      <t xml:space="preserve"> (ООО ЧОО «Барс»). В рамках обращения погашена задолженность в сумме 9 933,60 тыс. руб. Погашение задолженности будет произведено в приоритетном порядке при поступлении дополнительных средств в бюджет муниципалитета.
</t>
    </r>
    <r>
      <rPr>
        <b/>
        <sz val="20"/>
        <rFont val="Times New Roman"/>
        <family val="1"/>
        <charset val="204"/>
      </rPr>
      <t>Невельский МО: на 09.09.2026 кредиторская задолженность перед ЧОП в рамках обращения погашена в полном объеме.</t>
    </r>
    <r>
      <rPr>
        <sz val="20"/>
        <rFont val="Times New Roman"/>
        <family val="1"/>
        <charset val="204"/>
      </rPr>
      <t xml:space="preserve">
В августе 2026 года погашено </t>
    </r>
    <r>
      <rPr>
        <b/>
        <sz val="20"/>
        <rFont val="Times New Roman"/>
        <family val="1"/>
        <charset val="204"/>
      </rPr>
      <t>8 988,70 тыс. руб.</t>
    </r>
    <r>
      <rPr>
        <sz val="20"/>
        <rFont val="Times New Roman"/>
        <family val="1"/>
        <charset val="204"/>
      </rPr>
      <t xml:space="preserve">: ООО ЧОО «Барс» - 735,62 тыс. руб., ООО ЧОП «Олимп» - 380,59 тыс. руб., ООО ЧОП «Ирбис - Т» - 7 872,49 тыс. руб.
</t>
    </r>
    <r>
      <rPr>
        <b/>
        <sz val="20"/>
        <rFont val="Times New Roman"/>
        <family val="1"/>
        <charset val="204"/>
      </rPr>
      <t>Тымовский МО: на 10.09.2026</t>
    </r>
    <r>
      <rPr>
        <sz val="20"/>
        <rFont val="Times New Roman"/>
        <family val="1"/>
        <charset val="204"/>
      </rPr>
      <t xml:space="preserve"> задолженности в рамках обращения составляет </t>
    </r>
    <r>
      <rPr>
        <b/>
        <sz val="20"/>
        <rFont val="Times New Roman"/>
        <family val="1"/>
        <charset val="204"/>
      </rPr>
      <t xml:space="preserve">3 273,20 тыс.руб. За период с 28.01.2026 </t>
    </r>
    <r>
      <rPr>
        <sz val="20"/>
        <rFont val="Times New Roman"/>
        <family val="1"/>
        <charset val="204"/>
      </rPr>
      <t xml:space="preserve">задолженность перед                 ООО ЧОО «Барс» погашена в сумме 2 980,00 тыс.руб. Задолженность будет погашена при поступлении дополнительных средств в бюджет муниципалитета. </t>
    </r>
    <r>
      <rPr>
        <b/>
        <sz val="20"/>
        <rFont val="Times New Roman"/>
        <family val="1"/>
        <charset val="204"/>
      </rPr>
      <t xml:space="preserve">
</t>
    </r>
    <r>
      <rPr>
        <sz val="20"/>
        <rFont val="Times New Roman"/>
        <family val="1"/>
        <charset val="204"/>
      </rPr>
      <t xml:space="preserve">
</t>
    </r>
    <r>
      <rPr>
        <b/>
        <sz val="20"/>
        <rFont val="Times New Roman"/>
        <family val="1"/>
        <charset val="204"/>
      </rPr>
      <t xml:space="preserve">
</t>
    </r>
    <r>
      <rPr>
        <sz val="20"/>
        <rFont val="Times New Roman"/>
        <family val="1"/>
        <charset val="204"/>
      </rPr>
      <t xml:space="preserve">
</t>
    </r>
    <r>
      <rPr>
        <i/>
        <sz val="20"/>
        <rFont val="Times New Roman"/>
        <family val="1"/>
        <charset val="204"/>
      </rPr>
      <t>Задолженность погашена:</t>
    </r>
    <r>
      <rPr>
        <sz val="20"/>
        <rFont val="Times New Roman"/>
        <family val="1"/>
        <charset val="204"/>
      </rPr>
      <t xml:space="preserve">
</t>
    </r>
    <r>
      <rPr>
        <b/>
        <sz val="20"/>
        <rFont val="Times New Roman"/>
        <family val="1"/>
        <charset val="204"/>
      </rPr>
      <t>Министерство здравоохранения СО:</t>
    </r>
    <r>
      <rPr>
        <sz val="20"/>
        <rFont val="Times New Roman"/>
        <family val="1"/>
        <charset val="204"/>
      </rPr>
      <t xml:space="preserve"> долг ГБУЗ «Невельская ЦРБ» перед ООО "Ирбис-Т" в сумме 28 666,50 руб. оплачен в полном объеме 02.02.2026,  долг ГБУЗ «Углегорская ЦРБ» перед ООО "Ирбис-Т" в сумме 1 483 500,48 руб. оплачен в полном объеме 04.02.2026.
Долг ГБУЗ «Углегорская ЦРБ» перед ООО ЧОП «Олимп» в сумме 406 080,00 руб. погашен в полном объеме. 
Просроченная задолженность министерства здравоохранения СО в рамках указанного обращения погашена в полном объеме.
</t>
    </r>
    <r>
      <rPr>
        <b/>
        <sz val="20"/>
        <rFont val="Times New Roman"/>
        <family val="1"/>
        <charset val="204"/>
      </rPr>
      <t>Холмский МО:</t>
    </r>
    <r>
      <rPr>
        <sz val="20"/>
        <rFont val="Times New Roman"/>
        <family val="1"/>
        <charset val="204"/>
      </rPr>
      <t xml:space="preserve"> просроченная задолженность погашена в полном объеме (ООО ЧОП "Олимп" - 499 022,77 руб., ООО ЧОП "Барс"- 32 480 руб.).
</t>
    </r>
    <r>
      <rPr>
        <b/>
        <sz val="20"/>
        <rFont val="Times New Roman"/>
        <family val="1"/>
        <charset val="204"/>
      </rPr>
      <t>Охинский МО:</t>
    </r>
    <r>
      <rPr>
        <sz val="20"/>
        <rFont val="Times New Roman"/>
        <family val="1"/>
        <charset val="204"/>
      </rPr>
      <t xml:space="preserve"> задолженность в размере 2 056 197,60 руб. перед ООО ЧОП «Олимп» погашена 13.02.2026 года в полном объеме. 
Задолженность в размере 9 677 995,96 руб. перед ООО ЧОП «Ирбис-т», возникла за июнь-август 2025 года погашена 13.02.2026 года. Просроченная задолженность погашена в полном объеме.
</t>
    </r>
    <r>
      <rPr>
        <b/>
        <sz val="20"/>
        <rFont val="Times New Roman"/>
        <family val="1"/>
        <charset val="204"/>
      </rPr>
      <t>Углегорский МО:</t>
    </r>
    <r>
      <rPr>
        <sz val="20"/>
        <rFont val="Times New Roman"/>
        <family val="1"/>
        <charset val="204"/>
      </rPr>
      <t xml:space="preserve"> по состоянию на 12.05.2026  в рамках обращения задолженность за 2025 г. перед ООО ЧОП «Олимп»  (2514,6 тыс.руб.) и ООО ЧОО «Барс» (2 782,01 тыс.руб.) погашена в полном объеме.</t>
    </r>
  </si>
  <si>
    <r>
      <t xml:space="preserve">Исполнено: 10.09.2026 состоялась встреча генерального директора ООО «Морские линии» с руководителем Приморского межрегионального управления Россельхознадзора Красноперовым А.В.
</t>
    </r>
    <r>
      <rPr>
        <sz val="20"/>
        <rFont val="Times New Roman"/>
        <family val="1"/>
        <charset val="204"/>
      </rPr>
      <t xml:space="preserve">
По итогам встречи было отмечено, что в связи с ограниченностью трудовых ресурсов и фонда оплаты труда увеличение режима работы пункта ветеринарного контроля на текущий момент невозможно. Вместе с тем руководитель Управления сообщил о готовности корректировать график сотрудников при возникновении заторов поступающих грузов при поступлении соответствующих обращений.</t>
    </r>
    <r>
      <rPr>
        <b/>
        <sz val="20"/>
        <rFont val="Times New Roman"/>
        <family val="1"/>
        <charset val="204"/>
      </rPr>
      <t xml:space="preserve">
</t>
    </r>
    <r>
      <rPr>
        <sz val="20"/>
        <rFont val="Times New Roman"/>
        <family val="1"/>
        <charset val="204"/>
      </rPr>
      <t xml:space="preserve">
Назначенная на 20.08.2026 встреча Савченковой А.В. с исполняющим обязанности руководителя Приморского межрегионального управления Россельхознадзора Красноперовым А.В. была отменена руководителем в связи с возникновением более приоритетных задач. Позднее представители Управления по телефону проинформировали заявителя о том, что усиление работы пункта ветеринарного контроля в нерабочие часы невозможно.</t>
    </r>
    <r>
      <rPr>
        <b/>
        <sz val="20"/>
        <rFont val="Times New Roman"/>
        <family val="1"/>
        <charset val="204"/>
      </rPr>
      <t xml:space="preserve">
</t>
    </r>
    <r>
      <rPr>
        <sz val="20"/>
        <rFont val="Times New Roman"/>
        <family val="1"/>
        <charset val="204"/>
      </rPr>
      <t xml:space="preserve">Ранее вопрос был рассмотрен Управлением по обращению генерального директора ООО «Морские линии» Савченковой А.В. и направлен ответ с разъяснениями об отсутствии оснований для увеличения режима работы пункта ветеринарного контроля.
В пункте ветеринарного контроля в порту Корсаков установлен режим работы государственных гражданских служащих в соответствии с фактической пропускной способностью порта, а также объемом поступающих подконтрольных грузов  грузооборота).
</t>
    </r>
    <r>
      <rPr>
        <b/>
        <i/>
        <sz val="20"/>
        <rFont val="Times New Roman"/>
        <family val="1"/>
        <charset val="204"/>
      </rPr>
      <t/>
    </r>
  </si>
  <si>
    <r>
      <t xml:space="preserve">Исполнено
</t>
    </r>
    <r>
      <rPr>
        <sz val="20"/>
        <rFont val="Times New Roman"/>
        <family val="1"/>
        <charset val="204"/>
      </rPr>
      <t xml:space="preserve">В связи с поступившим протоколом заседания совета по инвестиционной деятельности при Правительстве Сахалинской области № 4-ИНС/26 от 26.08.2026 в срок до 10.09.2026 будет осуществлена приемка выполненных ООО «Глобус-СК» работ по муниципальным контрактам на объектах МБДОУ детский сад № 28 «Рябинка» (с. Чехов, ул. Победы, д. 4) и МАОУ СОШ (с. Чехов, ул. Школьная, д. 1).
Необходимость выездного рабочего совещания с целью урегулирования вопросов приемки выполненных работ отсутствует.
</t>
    </r>
    <r>
      <rPr>
        <b/>
        <sz val="20"/>
        <rFont val="Times New Roman"/>
        <family val="1"/>
        <charset val="204"/>
      </rPr>
      <t xml:space="preserve">
МБДОУ детский сад № 28 «Рябинка» (с. Чехов, ул. Победы, д. 4)</t>
    </r>
    <r>
      <rPr>
        <sz val="20"/>
        <rFont val="Times New Roman"/>
        <family val="1"/>
        <charset val="204"/>
      </rPr>
      <t xml:space="preserve"> - по условиям контракта приемка выполненных работ и их оплата производятся после полного завершения подрядчиком всего объема работ </t>
    </r>
    <r>
      <rPr>
        <b/>
        <sz val="20"/>
        <rFont val="Times New Roman"/>
        <family val="1"/>
        <charset val="204"/>
      </rPr>
      <t>в январе 2028 года. Частичная приемка и частичная оплата отдельных этапов или частей работ договором не предусмотрены.</t>
    </r>
    <r>
      <rPr>
        <u/>
        <sz val="20"/>
        <rFont val="Times New Roman"/>
        <family val="1"/>
        <charset val="204"/>
      </rPr>
      <t xml:space="preserve">
</t>
    </r>
    <r>
      <rPr>
        <b/>
        <sz val="20"/>
        <rFont val="Times New Roman"/>
        <family val="1"/>
        <charset val="204"/>
      </rPr>
      <t xml:space="preserve">
МАОУ СОШ (с. Чехов, ул. Школьная, д. 1) - </t>
    </r>
    <r>
      <rPr>
        <sz val="20"/>
        <rFont val="Times New Roman"/>
        <family val="1"/>
        <charset val="204"/>
      </rPr>
      <t>в рамках контракта выполнение работ предусмотрено в 3 этапа:</t>
    </r>
    <r>
      <rPr>
        <b/>
        <sz val="20"/>
        <rFont val="Times New Roman"/>
        <family val="1"/>
        <charset val="204"/>
      </rPr>
      <t xml:space="preserve">
</t>
    </r>
    <r>
      <rPr>
        <b/>
        <u/>
        <sz val="20"/>
        <rFont val="Times New Roman"/>
        <family val="1"/>
        <charset val="204"/>
      </rPr>
      <t>1 этап:</t>
    </r>
    <r>
      <rPr>
        <sz val="20"/>
        <rFont val="Times New Roman"/>
        <family val="1"/>
        <charset val="204"/>
      </rPr>
      <t xml:space="preserve"> с 19.05.2025 г. по 20.08.2025 г. (59,44 млн.руб.)</t>
    </r>
    <r>
      <rPr>
        <b/>
        <sz val="20"/>
        <rFont val="Times New Roman"/>
        <family val="1"/>
        <charset val="204"/>
      </rPr>
      <t xml:space="preserve"> </t>
    </r>
    <r>
      <rPr>
        <sz val="20"/>
        <rFont val="Times New Roman"/>
        <family val="1"/>
        <charset val="204"/>
      </rPr>
      <t xml:space="preserve">- работы приняты и оплачены заказчиком в 2025 году в полном объеме.
</t>
    </r>
    <r>
      <rPr>
        <b/>
        <u/>
        <sz val="20"/>
        <rFont val="Times New Roman"/>
        <family val="1"/>
        <charset val="204"/>
      </rPr>
      <t>2 этап:</t>
    </r>
    <r>
      <rPr>
        <sz val="20"/>
        <rFont val="Times New Roman"/>
        <family val="1"/>
        <charset val="204"/>
      </rPr>
      <t xml:space="preserve"> с 01.06.2026 г. по 20.08.2026 г. (76,97 млн.руб.) - ЛБО сняты поправками от марта 2026 года. 
Подрядчиком выполнены работы на сумму </t>
    </r>
    <r>
      <rPr>
        <b/>
        <sz val="20"/>
        <rFont val="Times New Roman"/>
        <family val="1"/>
        <charset val="204"/>
      </rPr>
      <t>15 млн.руб., 10.09.2026</t>
    </r>
    <r>
      <rPr>
        <sz val="20"/>
        <rFont val="Times New Roman"/>
        <family val="1"/>
        <charset val="204"/>
      </rPr>
      <t xml:space="preserve"> </t>
    </r>
    <r>
      <rPr>
        <b/>
        <sz val="20"/>
        <rFont val="Times New Roman"/>
        <family val="1"/>
        <charset val="204"/>
      </rPr>
      <t xml:space="preserve">работы приняты заказчиком. 
Средства для оплаты принятых работ в бюджете муниципалитета отсутствуют.
</t>
    </r>
    <r>
      <rPr>
        <sz val="20"/>
        <rFont val="Times New Roman"/>
        <family val="1"/>
        <charset val="204"/>
      </rPr>
      <t xml:space="preserve">Согласно информации Министерства образования СО, доведение необходимых ассигнований планируется путем </t>
    </r>
    <r>
      <rPr>
        <b/>
        <sz val="20"/>
        <rFont val="Times New Roman"/>
        <family val="1"/>
        <charset val="204"/>
      </rPr>
      <t xml:space="preserve">внесения изменений в закон об областном бюджете </t>
    </r>
    <r>
      <rPr>
        <sz val="20"/>
        <rFont val="Times New Roman"/>
        <family val="1"/>
        <charset val="204"/>
      </rPr>
      <t>на текущий финансовый год</t>
    </r>
    <r>
      <rPr>
        <b/>
        <sz val="20"/>
        <rFont val="Times New Roman"/>
        <family val="1"/>
        <charset val="204"/>
      </rPr>
      <t xml:space="preserve"> в декабре 2026 года.</t>
    </r>
    <r>
      <rPr>
        <sz val="20"/>
        <rFont val="Times New Roman"/>
        <family val="1"/>
        <charset val="204"/>
      </rPr>
      <t xml:space="preserve"> Соответствующая заявка направлена в Министерство финансов СО.
Оставшийся объем работ стоимостью </t>
    </r>
    <r>
      <rPr>
        <b/>
        <sz val="20"/>
        <rFont val="Times New Roman"/>
        <family val="1"/>
        <charset val="204"/>
      </rPr>
      <t>61,97 млн руб.</t>
    </r>
    <r>
      <rPr>
        <sz val="20"/>
        <rFont val="Times New Roman"/>
        <family val="1"/>
        <charset val="204"/>
      </rPr>
      <t xml:space="preserve"> не исполнен подрядчиком ввиду отсутствия доведенных лимитов. Подписано дополнительное соглашение к договору о переносе сроков выполнения указанных работ</t>
    </r>
    <r>
      <rPr>
        <b/>
        <sz val="20"/>
        <rFont val="Times New Roman"/>
        <family val="1"/>
        <charset val="204"/>
      </rPr>
      <t xml:space="preserve"> на 2027 год.</t>
    </r>
    <r>
      <rPr>
        <sz val="20"/>
        <rFont val="Times New Roman"/>
        <family val="1"/>
        <charset val="204"/>
      </rPr>
      <t xml:space="preserve">
</t>
    </r>
    <r>
      <rPr>
        <u/>
        <sz val="20"/>
        <rFont val="Times New Roman"/>
        <family val="1"/>
        <charset val="204"/>
      </rPr>
      <t>3 этап:</t>
    </r>
    <r>
      <rPr>
        <sz val="20"/>
        <rFont val="Times New Roman"/>
        <family val="1"/>
        <charset val="204"/>
      </rPr>
      <t xml:space="preserve"> с 01.06.2027 г. по 20.08.2027 г. 
</t>
    </r>
    <r>
      <rPr>
        <b/>
        <i/>
        <sz val="20"/>
        <rFont val="Times New Roman"/>
        <family val="1"/>
        <charset val="204"/>
      </rPr>
      <t>Вопрос о расторжении контрактов отложен до момента принятия бюджета на очередной календарный год. В случае включения денежных средств в бюджет на 2027 год подрядчик не планирует инициировать процедуру расторжения указанных контрактов.</t>
    </r>
  </si>
  <si>
    <r>
      <t xml:space="preserve">На исполнении
</t>
    </r>
    <r>
      <rPr>
        <sz val="20"/>
        <rFont val="Times New Roman"/>
        <family val="1"/>
        <charset val="204"/>
      </rPr>
      <t xml:space="preserve">Вопрос на рассмотрерии в ООО «РВК-Сахалин». С целью определения дальнейшей правовой позиции общество ожидает получения официального решения УФАС по Сахалинской области.
</t>
    </r>
    <r>
      <rPr>
        <i/>
        <sz val="20"/>
        <rFont val="Times New Roman"/>
        <family val="1"/>
        <charset val="204"/>
      </rPr>
      <t xml:space="preserve">Справочно:
</t>
    </r>
    <r>
      <rPr>
        <sz val="20"/>
        <rFont val="Times New Roman"/>
        <family val="1"/>
        <charset val="204"/>
      </rPr>
      <t>03.09.2026 Комиссией по рассмотрению дела о нарушении антимонопольного законодательства, созданной УФАС по Сахалинской области, принято решение:
1. Признать в действиях ООО «РВК-Сахалин» состав административного правонарушения.
2. Аннулировать счета на оплату за сброс загрязняющих веществ в составе сточных вод сверх установленных нормативов, выставленные за истекшие периоды расчетным способом.
Официальное уведомление о принятом решении будет направлено УФАС в адрес всех участников дела в десятидневный срок с даты его вынесения</t>
    </r>
    <r>
      <rPr>
        <i/>
        <sz val="20"/>
        <rFont val="Times New Roman"/>
        <family val="1"/>
        <charset val="204"/>
      </rPr>
      <t>.</t>
    </r>
  </si>
  <si>
    <r>
      <t xml:space="preserve">Рекомендовать администрации Холмского муниципального округа (Любчинов Д.Г.) совместно с министерством образования Сахалинской области (Киктева А.Н.) организовать выездное рабочее совещание с участием представителей ООО «Глобус-СК» и Ассоциации «Сахалинстрой» на объектах МБДОУ детский сад № 28 «Рябинка» (Сахалинская область, с. Чехов, ул. Победы, д. 4) и МАОУ СОШ (Сахалинская область, с. Чехов, Школьная 1) с целью урегулирования вопросов приемки выполненных работ и определения дальнейших действий по исполнению муниципальных контрактов.                                 </t>
    </r>
    <r>
      <rPr>
        <i/>
        <sz val="20"/>
        <rFont val="Times New Roman"/>
        <family val="1"/>
        <charset val="204"/>
      </rPr>
      <t>О результатах доложить на очередном заседании рабочей группы</t>
    </r>
    <r>
      <rPr>
        <sz val="20"/>
        <rFont val="Times New Roman"/>
        <family val="1"/>
        <charset val="204"/>
      </rPr>
      <t xml:space="preserve"> (обращение Ступачука Д.В., генерального директора ООО «Глобус-СК»)
</t>
    </r>
  </si>
  <si>
    <r>
      <t xml:space="preserve">Министерству жилищно-коммунального хозяйства Сахалинской области (Аристархов Д.А.) совместно с ответственными органами исполнительной власти и местного самоуправления провести анализ обоснованности затягивания сроков приемки выполненных работ государственными и муниципальными заказчиками по контрактам, информация о которых представлена Ассоциацией «Сахалинстрой». </t>
    </r>
    <r>
      <rPr>
        <i/>
        <sz val="20"/>
        <rFont val="Times New Roman"/>
        <family val="1"/>
        <charset val="204"/>
      </rPr>
      <t xml:space="preserve">О результатах доложить на очередном заседании рабочей группы </t>
    </r>
    <r>
      <rPr>
        <sz val="20"/>
        <rFont val="Times New Roman"/>
        <family val="1"/>
        <charset val="204"/>
      </rPr>
      <t>(обращение Мозолевского В.П., генерального директора Ассоциации «Сахалинстрой»)</t>
    </r>
  </si>
  <si>
    <r>
      <t xml:space="preserve">На контроле: </t>
    </r>
    <r>
      <rPr>
        <sz val="20"/>
        <rFont val="Times New Roman"/>
        <family val="1"/>
        <charset val="204"/>
      </rPr>
      <t xml:space="preserve">Министерство ЖКХ планирует подготовить и направить в министерство финансов предложения по выделению средств в рамках субсидии при внесении очередных поправок в областной бюджет Сахалинской области, </t>
    </r>
    <r>
      <rPr>
        <b/>
        <sz val="20"/>
        <rFont val="Times New Roman"/>
        <family val="1"/>
        <charset val="204"/>
      </rPr>
      <t xml:space="preserve">ориентировочно в сентябре 2026 года. </t>
    </r>
  </si>
  <si>
    <t xml:space="preserve"> 
Выдано поручений всего: 35
- исполнено  - 21
- на исполнении - 13
- не исполнено - 1
</t>
  </si>
  <si>
    <t>ИНФОРМАЦИЯ
о задолженности членам Ассоциации «Сахалинстрой» за выполненные работы 
по контрактам на строительство, реконструкцию, капитальный ремонт, снос 
объектов капитального строительства
по состоянию на 04.09.2026</t>
  </si>
  <si>
    <t>№
п/п</t>
  </si>
  <si>
    <t>Наименование заказчика</t>
  </si>
  <si>
    <t>Наименование Подрядчика</t>
  </si>
  <si>
    <t>Цена контракта, млн. руб.</t>
  </si>
  <si>
    <t>Объем выполненных работ, млн. руб.</t>
  </si>
  <si>
    <t>Объем принятых заказчиком работ, млн. руб.</t>
  </si>
  <si>
    <t>Сумма оплаченных работ, млн. руб.</t>
  </si>
  <si>
    <t>Размер задолженности, млн. руб.</t>
  </si>
  <si>
    <t>Фактическая задолженность, млн. руб.</t>
  </si>
  <si>
    <t>Информация о контракте</t>
  </si>
  <si>
    <t xml:space="preserve">Причины образования задолженности.
Плановые сроки погашения
(комментарии Ассоциации, Заказчика, МО/ ГРБС).
Общая сумма задолженности, млн. руб. </t>
  </si>
  <si>
    <t>1. Государственные/муниципальные заказчики:</t>
  </si>
  <si>
    <t>МИНИСТЕРСТВО ОБРАЗОВАНИЯ САХАЛИНСКОЙ ОБЛАСТИ</t>
  </si>
  <si>
    <t xml:space="preserve">МКУ «Служба единого заказчика» Холмского МО Сахалинской области </t>
  </si>
  <si>
    <t>ООО «Глобус-СК»</t>
  </si>
  <si>
    <r>
      <t xml:space="preserve">№3650902385125000038, капитальный ремонт здания МБДОУ детский сад №28 "Рябинка" с. Чехов Холмского муниципального округа по ул. Победы, д.4;
Акт на </t>
    </r>
    <r>
      <rPr>
        <b/>
        <sz val="12"/>
        <color theme="1"/>
        <rFont val="Times New Roman"/>
        <family val="1"/>
        <charset val="204"/>
      </rPr>
      <t>50 млн. руб.</t>
    </r>
    <r>
      <rPr>
        <sz val="12"/>
        <color theme="1"/>
        <rFont val="Times New Roman"/>
        <family val="1"/>
        <charset val="204"/>
      </rPr>
      <t xml:space="preserve"> подписан - </t>
    </r>
    <r>
      <rPr>
        <b/>
        <sz val="12"/>
        <color theme="1"/>
        <rFont val="Times New Roman"/>
        <family val="1"/>
        <charset val="204"/>
      </rPr>
      <t>30.12.2025</t>
    </r>
  </si>
  <si>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t>
    </r>
    <r>
      <rPr>
        <b/>
        <sz val="12"/>
        <color theme="1"/>
        <rFont val="Times New Roman"/>
        <family val="1"/>
        <charset val="204"/>
      </rPr>
      <t>По информации ГРБС: 
-</t>
    </r>
    <r>
      <rPr>
        <sz val="12"/>
        <color theme="1"/>
        <rFont val="Times New Roman"/>
        <family val="1"/>
        <charset val="204"/>
      </rPr>
      <t xml:space="preserve"> </t>
    </r>
    <r>
      <rPr>
        <b/>
        <sz val="12"/>
        <color theme="1"/>
        <rFont val="Times New Roman"/>
        <family val="1"/>
        <charset val="204"/>
      </rPr>
      <t>24.04.2025</t>
    </r>
    <r>
      <rPr>
        <sz val="12"/>
        <color theme="1"/>
        <rFont val="Times New Roman"/>
        <family val="1"/>
        <charset val="204"/>
      </rPr>
      <t xml:space="preserve"> погашена задолженность в размере </t>
    </r>
    <r>
      <rPr>
        <b/>
        <sz val="12"/>
        <color theme="1"/>
        <rFont val="Times New Roman"/>
        <family val="1"/>
        <charset val="204"/>
      </rPr>
      <t xml:space="preserve">50 млн. рублей;
</t>
    </r>
    <r>
      <rPr>
        <sz val="12"/>
        <color theme="1"/>
        <rFont val="Times New Roman"/>
        <family val="1"/>
        <charset val="204"/>
      </rPr>
      <t xml:space="preserve">- по контракту срок выполнения работ - 05.12.2027, оплата за счет лимитов 2028 г.; 
</t>
    </r>
    <r>
      <rPr>
        <sz val="12"/>
        <color rgb="FFFF0000"/>
        <rFont val="Times New Roman"/>
        <family val="1"/>
        <charset val="204"/>
      </rPr>
      <t/>
    </r>
  </si>
  <si>
    <t>Бельская Екатерина Анатольевна (МИНОБР) - 707926
Орлова Наталья Андреевна
Экономист 1 категории
707978</t>
  </si>
  <si>
    <t>№3650902385125000031, капитальный ремонт МАОУ СОШ с.Чехов Холмского муниципального округа;
Работы по 1-му этапу приняты и оплачены в 2025 году.</t>
  </si>
  <si>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в 2026 году. 
</t>
    </r>
    <r>
      <rPr>
        <b/>
        <sz val="12"/>
        <color theme="1"/>
        <rFont val="Times New Roman"/>
        <family val="1"/>
        <charset val="204"/>
      </rPr>
      <t xml:space="preserve">По информации ГРБС: 
</t>
    </r>
    <r>
      <rPr>
        <sz val="12"/>
        <color theme="1"/>
        <rFont val="Times New Roman"/>
        <family val="1"/>
        <charset val="204"/>
      </rPr>
      <t>- в контракте выделено 3-и этапа: 1 - до 20.08.2025 на сумму 59,4 млн. рублей, 2 - до 20.08.2026 на сумму 77 млн. рублей, 3 - до 20.08.2027 на сумму 76,5 млн. рублей;</t>
    </r>
    <r>
      <rPr>
        <b/>
        <sz val="12"/>
        <color theme="1"/>
        <rFont val="Times New Roman"/>
        <family val="1"/>
        <charset val="204"/>
      </rPr>
      <t xml:space="preserve">
</t>
    </r>
    <r>
      <rPr>
        <sz val="12"/>
        <color theme="1"/>
        <rFont val="Times New Roman"/>
        <family val="1"/>
        <charset val="204"/>
      </rPr>
      <t>- работы по 1-му этапу приняты и оплачены в 2025 году в размере 59,4 млн. рублей;
-</t>
    </r>
    <r>
      <rPr>
        <b/>
        <sz val="12"/>
        <color theme="1"/>
        <rFont val="Times New Roman"/>
        <family val="1"/>
        <charset val="204"/>
      </rPr>
      <t xml:space="preserve"> 24.08.2026</t>
    </r>
    <r>
      <rPr>
        <sz val="12"/>
        <color theme="1"/>
        <rFont val="Times New Roman"/>
        <family val="1"/>
        <charset val="204"/>
      </rPr>
      <t xml:space="preserve"> в ЕИС Заказчик принял решение об отказе в приемке работ на сумму </t>
    </r>
    <r>
      <rPr>
        <b/>
        <sz val="12"/>
        <color theme="1"/>
        <rFont val="Times New Roman"/>
        <family val="1"/>
        <charset val="204"/>
      </rPr>
      <t xml:space="preserve">15,4 </t>
    </r>
    <r>
      <rPr>
        <sz val="12"/>
        <color theme="1"/>
        <rFont val="Times New Roman"/>
        <family val="1"/>
        <charset val="204"/>
      </rPr>
      <t xml:space="preserve">млн. работ в соответствии  с замечаниями; </t>
    </r>
  </si>
  <si>
    <t>МКУ «Служба «Заказчик» Александровск-Сахалинского муниципального округа</t>
  </si>
  <si>
    <t>ООО «СК-АДМИРАЛ»</t>
  </si>
  <si>
    <r>
      <t xml:space="preserve">№3650200577225000020, капитальный ремонт фасада здания МБОУ СОШ № 1 г. Александровск- Сахалинский;
Акт на </t>
    </r>
    <r>
      <rPr>
        <b/>
        <sz val="12"/>
        <color theme="1"/>
        <rFont val="Times New Roman"/>
        <family val="1"/>
        <charset val="204"/>
      </rPr>
      <t>22 млн. руб.</t>
    </r>
    <r>
      <rPr>
        <sz val="12"/>
        <color theme="1"/>
        <rFont val="Times New Roman"/>
        <family val="1"/>
        <charset val="204"/>
      </rPr>
      <t xml:space="preserve"> подписан - </t>
    </r>
    <r>
      <rPr>
        <b/>
        <sz val="12"/>
        <color theme="1"/>
        <rFont val="Times New Roman"/>
        <family val="1"/>
        <charset val="204"/>
      </rPr>
      <t>08.05.2026</t>
    </r>
  </si>
  <si>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t>
    </r>
    <r>
      <rPr>
        <b/>
        <sz val="12"/>
        <color theme="1"/>
        <rFont val="Times New Roman"/>
        <family val="1"/>
        <charset val="204"/>
      </rPr>
      <t xml:space="preserve">По информации ГРБС:
</t>
    </r>
    <r>
      <rPr>
        <sz val="12"/>
        <color theme="1"/>
        <rFont val="Times New Roman"/>
        <family val="1"/>
        <charset val="204"/>
      </rPr>
      <t xml:space="preserve">- по контракту предусмотрен срок выполнения работ - 15.08.2026 (первоначальный срок - 15.04.2026), оплата за счет лимитов 2026 г.;
- финансирование на 2026 г. снято, ведется работа по выделению финансирования в 2026 г. 
</t>
    </r>
  </si>
  <si>
    <t>Петриченко Андрей Сергеевич И.о. начальника МКУ "Служба "Заказчик", 8(42434)44783
Орлова Наталья Андреевна
Экономист 1 категории
707978</t>
  </si>
  <si>
    <t>МИНИСТЕРСТВО ЖКХ САХАЛИНСКОЙ ОБЛАСТИ</t>
  </si>
  <si>
    <t>Департамент ЖКХ администрации Холмского МО</t>
  </si>
  <si>
    <t>ООО «ЮВА»</t>
  </si>
  <si>
    <r>
      <t xml:space="preserve">№3650902251225000044, заключен контракт на выполнение работ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(с. Чехов, ул. Ленина 56);
</t>
    </r>
    <r>
      <rPr>
        <b/>
        <sz val="12"/>
        <color theme="1"/>
        <rFont val="Times New Roman"/>
        <family val="1"/>
        <charset val="204"/>
      </rPr>
      <t>В ЕИС отсутствуют сведения о приемке работ</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</si>
  <si>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исполнительную документацию не принимают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срок выполнения работ продлили до </t>
    </r>
    <r>
      <rPr>
        <b/>
        <sz val="12"/>
        <color theme="1"/>
        <rFont val="Times New Roman"/>
        <family val="1"/>
        <charset val="204"/>
      </rPr>
      <t>31.12.2026</t>
    </r>
    <r>
      <rPr>
        <sz val="12"/>
        <color theme="1"/>
        <rFont val="Times New Roman"/>
        <family val="1"/>
        <charset val="204"/>
      </rPr>
      <t>, первоначальный срок до 05.05.2026;
- в соответствии с условиями контракта оплата за счет лимитов 2026 г., финансирование на 2026 г. у Заказчика отсутствует;</t>
    </r>
  </si>
  <si>
    <t>Лепехин Эдуард Витальевич (нач. отдела Заказчик) 8(42433)20323</t>
  </si>
  <si>
    <r>
      <t xml:space="preserve">№3650902251225000060, заключен контракт на выполнение работ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(с. Чехов, ул. Северная 28, 30);
</t>
    </r>
    <r>
      <rPr>
        <b/>
        <sz val="12"/>
        <color theme="1"/>
        <rFont val="Times New Roman"/>
        <family val="1"/>
        <charset val="204"/>
      </rPr>
      <t>В ЕИС отсутствуют сведения о приемке работ</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</si>
  <si>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исполнительную документацию не принимают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срок выполнения работ - </t>
    </r>
    <r>
      <rPr>
        <b/>
        <sz val="12"/>
        <color theme="1"/>
        <rFont val="Times New Roman"/>
        <family val="1"/>
        <charset val="204"/>
      </rPr>
      <t>05.05.2027</t>
    </r>
    <r>
      <rPr>
        <sz val="12"/>
        <color theme="1"/>
        <rFont val="Times New Roman"/>
        <family val="1"/>
        <charset val="204"/>
      </rPr>
      <t>;
- в соответствии с условиями контракта оплата за счет лимитов 2027 г.;</t>
    </r>
  </si>
  <si>
    <t>ООО «Омега-1»</t>
  </si>
  <si>
    <r>
      <t xml:space="preserve">№3650902251225000049, заключен контракт на выполнение работ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(г. Холмск, ул. Капитанская 7, 9);
</t>
    </r>
    <r>
      <rPr>
        <b/>
        <sz val="12"/>
        <color theme="1"/>
        <rFont val="Times New Roman"/>
        <family val="1"/>
        <charset val="204"/>
      </rPr>
      <t>В ЕИС отсутствуют сведения о приемке работ</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</si>
  <si>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исполнительную документацию не принимают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срок выполнения работ продлили до </t>
    </r>
    <r>
      <rPr>
        <b/>
        <sz val="12"/>
        <color theme="1"/>
        <rFont val="Times New Roman"/>
        <family val="1"/>
        <charset val="204"/>
      </rPr>
      <t>31.12.2026</t>
    </r>
    <r>
      <rPr>
        <sz val="12"/>
        <color theme="1"/>
        <rFont val="Times New Roman"/>
        <family val="1"/>
        <charset val="204"/>
      </rPr>
      <t>, первоначальный срок до 05.05.2026;
- в соответствии с условиями контракта оплата за счет лимитов 2026 г., финансирование на 2026 г. у Заказчика отсутствует;</t>
    </r>
  </si>
  <si>
    <r>
      <t xml:space="preserve">№3650902251225000045, заключен контракт на выполнение работ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(г. Холмск, ул. Молодежная д. 11, д. 11А);
</t>
    </r>
    <r>
      <rPr>
        <b/>
        <sz val="12"/>
        <color theme="1"/>
        <rFont val="Times New Roman"/>
        <family val="1"/>
        <charset val="204"/>
      </rPr>
      <t>В ЕИС отсутствуют сведения о приемке работ</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</si>
  <si>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исполнительную документацию не принимают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срок выполнения работ продлили до </t>
    </r>
    <r>
      <rPr>
        <b/>
        <sz val="12"/>
        <color theme="1"/>
        <rFont val="Times New Roman"/>
        <family val="1"/>
        <charset val="204"/>
      </rPr>
      <t>31.12.2026</t>
    </r>
    <r>
      <rPr>
        <sz val="12"/>
        <color theme="1"/>
        <rFont val="Times New Roman"/>
        <family val="1"/>
        <charset val="204"/>
      </rPr>
      <t>, первоначальный срок до 05.05.2026;
- в соответствии с условиями контракта оплата за счет лимитов 2026 г., финансирование на 2026 г. у Заказчика отсутствует;</t>
    </r>
  </si>
  <si>
    <r>
      <t xml:space="preserve">№3650902251225000074, заключен контракт на выполнение работ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(с. Правда, ул. Речная 25,27);
</t>
    </r>
    <r>
      <rPr>
        <b/>
        <sz val="12"/>
        <color theme="1"/>
        <rFont val="Times New Roman"/>
        <family val="1"/>
        <charset val="204"/>
      </rPr>
      <t>В ЕИС отсутствуют сведения о приемке работ</t>
    </r>
  </si>
  <si>
    <r>
      <t xml:space="preserve">№3650902251225000078, заключен контракт на благоустройство дворовых территорий Холмского муниципального округа Сахалинской области;
</t>
    </r>
    <r>
      <rPr>
        <b/>
        <sz val="12"/>
        <color theme="1"/>
        <rFont val="Times New Roman"/>
        <family val="1"/>
        <charset val="204"/>
      </rPr>
      <t>В ЕИС отсутствуют сведения о приемке работ</t>
    </r>
  </si>
  <si>
    <r>
      <t xml:space="preserve">№3650902251225000117, заключен контракт на благоустройство дворовых территорий Холмского муниципального округа Сахалинской области;
</t>
    </r>
    <r>
      <rPr>
        <b/>
        <sz val="12"/>
        <color theme="1"/>
        <rFont val="Times New Roman"/>
        <family val="1"/>
        <charset val="204"/>
      </rPr>
      <t>В ЕИС отсутствуют сведения о приемке работ</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</si>
  <si>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предусмотрено 2-а этапа выполнения работ - до </t>
    </r>
    <r>
      <rPr>
        <b/>
        <sz val="12"/>
        <color theme="1"/>
        <rFont val="Times New Roman"/>
        <family val="1"/>
        <charset val="204"/>
      </rPr>
      <t>30.05.2026 и 05.05.2027</t>
    </r>
    <r>
      <rPr>
        <sz val="12"/>
        <color theme="1"/>
        <rFont val="Times New Roman"/>
        <family val="1"/>
        <charset val="204"/>
      </rPr>
      <t>;
- в соответствии с условиями контракта оплата за счет лимитов 2026 г. - 5,9 млн. руб. и 2027 г. - 1,5 млн. руб.;</t>
    </r>
  </si>
  <si>
    <t>ООО РСК "Сахстрой"</t>
  </si>
  <si>
    <r>
      <t xml:space="preserve">№3650902251225000086, заключен контракт на капитальный ремонт объектов жилищно-коммунального хозяйства Холмского муниципального округа Сахалинской области (Капитальный ремонт здания ЦТП-6 ул. Крузенштерна, 15 г. Холмск);
</t>
    </r>
    <r>
      <rPr>
        <b/>
        <sz val="12"/>
        <color theme="1"/>
        <rFont val="Times New Roman"/>
        <family val="1"/>
        <charset val="204"/>
      </rPr>
      <t>В ЕИС отсутствуют сведения о приемке работ</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</si>
  <si>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исполнительную документацию не принимают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срок выполнения работ - </t>
    </r>
    <r>
      <rPr>
        <b/>
        <sz val="12"/>
        <color theme="1"/>
        <rFont val="Times New Roman"/>
        <family val="1"/>
        <charset val="204"/>
      </rPr>
      <t>05.05.2027</t>
    </r>
    <r>
      <rPr>
        <sz val="12"/>
        <color theme="1"/>
        <rFont val="Times New Roman"/>
        <family val="1"/>
        <charset val="204"/>
      </rPr>
      <t>;
- в соответствии с условиями контракта оплата за счет лимитов 2026 г. (27.11.2025 лимиты передвинули с 2027 г. на 2026 г.);</t>
    </r>
  </si>
  <si>
    <r>
      <t xml:space="preserve">№3650902251225000116, заключен контракт на капитальный ремонт и ремонт дворовых территорий многоквартирных домов, проездов к дворовым территориям многоквартирных домов населенных пунктов (г. Холмск, ул. Молодежная 19);
</t>
    </r>
    <r>
      <rPr>
        <b/>
        <sz val="12"/>
        <color theme="1"/>
        <rFont val="Times New Roman"/>
        <family val="1"/>
        <charset val="204"/>
      </rPr>
      <t>В ЕИС отсутствуют сведения о приемке работ</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</si>
  <si>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исполнительную документацию не принимают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срок выполнения работ - </t>
    </r>
    <r>
      <rPr>
        <b/>
        <sz val="12"/>
        <color theme="1"/>
        <rFont val="Times New Roman"/>
        <family val="1"/>
        <charset val="204"/>
      </rPr>
      <t>31.05.2027</t>
    </r>
    <r>
      <rPr>
        <sz val="12"/>
        <color theme="1"/>
        <rFont val="Times New Roman"/>
        <family val="1"/>
        <charset val="204"/>
      </rPr>
      <t>;
- в соответствии с условиями контракта оплата за счет лимитов 2027 г. ;</t>
    </r>
  </si>
  <si>
    <t>МБУ Анивский «ОКС»</t>
  </si>
  <si>
    <t>ИП Авдеев Андрей Владимирович</t>
  </si>
  <si>
    <r>
      <t xml:space="preserve">№ 3650124479225000021, Капитальный ремонт дворовой территории многоквартирного дома №10 по ул. Молодежная с. Троицкое;
Акт на </t>
    </r>
    <r>
      <rPr>
        <b/>
        <sz val="12"/>
        <color theme="1"/>
        <rFont val="Times New Roman"/>
        <family val="1"/>
        <charset val="204"/>
      </rPr>
      <t>7,9 млн. руб.</t>
    </r>
    <r>
      <rPr>
        <sz val="12"/>
        <color theme="1"/>
        <rFont val="Times New Roman"/>
        <family val="1"/>
        <charset val="204"/>
      </rPr>
      <t xml:space="preserve"> подписан - </t>
    </r>
    <r>
      <rPr>
        <b/>
        <sz val="12"/>
        <color theme="1"/>
        <rFont val="Times New Roman"/>
        <family val="1"/>
        <charset val="204"/>
      </rPr>
      <t>06.03.2026</t>
    </r>
  </si>
  <si>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t>
    </r>
    <r>
      <rPr>
        <b/>
        <sz val="12"/>
        <color theme="1"/>
        <rFont val="Times New Roman"/>
        <family val="1"/>
        <charset val="204"/>
      </rPr>
      <t xml:space="preserve">По информации Заказчика и ГРБС: </t>
    </r>
    <r>
      <rPr>
        <sz val="12"/>
        <color theme="1"/>
        <rFont val="Times New Roman"/>
        <family val="1"/>
        <charset val="204"/>
      </rPr>
      <t>финансирование предусмотрено на 2027-2028 гг. Ведется работа по выделению финансирования в 2026 г.</t>
    </r>
    <r>
      <rPr>
        <b/>
        <sz val="12"/>
        <color theme="1"/>
        <rFont val="Times New Roman"/>
        <family val="1"/>
        <charset val="204"/>
      </rPr>
      <t xml:space="preserve"> </t>
    </r>
  </si>
  <si>
    <t>Плюснина Елена Валерьевна
(директор деп. МинЖКХ)
 8(4242)671-835
МБУ Анивский ОКС
8 (42441) 41-388</t>
  </si>
  <si>
    <t>МКУ УКС Корсаковского муниципального округа</t>
  </si>
  <si>
    <t>ИП Тагиров Хизри Эбедуллаевич</t>
  </si>
  <si>
    <r>
      <t xml:space="preserve">№3650403376825000016, заключен контракт на выполнение работ по капитальному ремонту, ремонту дворовых территорий многоквартирных домов, проездов к дворовым территориям многоквартирных домов в г. Корсакове по адресу: ул. Советская, д. 15, д. 17;
Финальный акт подписан </t>
    </r>
    <r>
      <rPr>
        <b/>
        <sz val="12"/>
        <color theme="1"/>
        <rFont val="Times New Roman"/>
        <family val="1"/>
        <charset val="204"/>
      </rPr>
      <t>17.03.2026</t>
    </r>
  </si>
  <si>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t>
    </r>
    <r>
      <rPr>
        <b/>
        <sz val="12"/>
        <color theme="1"/>
        <rFont val="Times New Roman"/>
        <family val="1"/>
        <charset val="204"/>
      </rPr>
      <t>По информации Заказчика:</t>
    </r>
    <r>
      <rPr>
        <sz val="12"/>
        <color theme="1"/>
        <rFont val="Times New Roman"/>
        <family val="1"/>
        <charset val="204"/>
      </rPr>
      <t xml:space="preserve"> финансирование на 2026 г. снято. Ведется работа по выделению финансирования в 2026 г. </t>
    </r>
  </si>
  <si>
    <t>Плюснина Елена Валерьевна
(директор деп. МинЖКХ)
 8(4242)671-835
Кузнецова Юлия Александровна (зам. руководителя УКС)
84243527161</t>
  </si>
  <si>
    <r>
      <t xml:space="preserve">№3650403376825000017, заключен контракт на выполнение работ по капитальному ремонту, ремонту дворовых территорий многоквартирных домов, проездов к дворовым территориям многоквартирных домов в г. Корсакове по адресу: ул. 2-мкрн, д. 3/1;
Финальный акт подписан </t>
    </r>
    <r>
      <rPr>
        <b/>
        <sz val="12"/>
        <color theme="1"/>
        <rFont val="Times New Roman"/>
        <family val="1"/>
        <charset val="204"/>
      </rPr>
      <t>18.03.2026</t>
    </r>
  </si>
  <si>
    <t>Департамент муниципального заказа Администрации Поронайского муниципального округа Сахалинской области</t>
  </si>
  <si>
    <t>АО «Поронайское ДРСУ»</t>
  </si>
  <si>
    <r>
      <t xml:space="preserve">№3650701422725000133, заключен контракт на капитальный ремонт, ремонт дворовых территорий многоквартирных домов, проездов к дворовым территориям многоквартирных домов по адресу: г. Поронайск, ул. Сахалинская, д. 27;
</t>
    </r>
    <r>
      <rPr>
        <b/>
        <sz val="12"/>
        <color theme="1"/>
        <rFont val="Times New Roman"/>
        <family val="1"/>
        <charset val="204"/>
      </rPr>
      <t xml:space="preserve">20.02.2026 </t>
    </r>
    <r>
      <rPr>
        <sz val="12"/>
        <color theme="1"/>
        <rFont val="Times New Roman"/>
        <family val="1"/>
        <charset val="204"/>
      </rPr>
      <t xml:space="preserve">подписан акт на сумму </t>
    </r>
    <r>
      <rPr>
        <b/>
        <sz val="12"/>
        <color theme="1"/>
        <rFont val="Times New Roman"/>
        <family val="1"/>
        <charset val="204"/>
      </rPr>
      <t>2,2 млн. руб.</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</si>
  <si>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t>
    </r>
    <r>
      <rPr>
        <b/>
        <sz val="12"/>
        <color theme="1"/>
        <rFont val="Times New Roman"/>
        <family val="1"/>
        <charset val="204"/>
      </rPr>
      <t xml:space="preserve">По информации Заказчика: 
</t>
    </r>
    <r>
      <rPr>
        <sz val="12"/>
        <color theme="1"/>
        <rFont val="Times New Roman"/>
        <family val="1"/>
        <charset val="204"/>
      </rPr>
      <t xml:space="preserve">- по контракту предусмотрено 3-и этапа выполнения работ: 1 - до 22.12.2025, 2 - до 01.09.2026, 3 - до 01.09.2027;
- в соответствии с условиями контракта оплата за счет лимитов 2026 г. - 10,3 млн. руб. и 2027 г. - 4,2 млн. руб.;
- </t>
    </r>
    <r>
      <rPr>
        <b/>
        <sz val="12"/>
        <color theme="1"/>
        <rFont val="Times New Roman"/>
        <family val="1"/>
        <charset val="204"/>
      </rPr>
      <t>02.03.2026</t>
    </r>
    <r>
      <rPr>
        <sz val="12"/>
        <color theme="1"/>
        <rFont val="Times New Roman"/>
        <family val="1"/>
        <charset val="204"/>
      </rPr>
      <t xml:space="preserve"> произведена оплата на сумму </t>
    </r>
    <r>
      <rPr>
        <b/>
        <sz val="12"/>
        <color theme="1"/>
        <rFont val="Times New Roman"/>
        <family val="1"/>
        <charset val="204"/>
      </rPr>
      <t xml:space="preserve">67,2 </t>
    </r>
    <r>
      <rPr>
        <sz val="12"/>
        <color theme="1"/>
        <rFont val="Times New Roman"/>
        <family val="1"/>
        <charset val="204"/>
      </rPr>
      <t xml:space="preserve">тыс. руб.;
- финансирование на 2026 г. снято, ведется работа по выделению финансирования в 2026 г. </t>
    </r>
  </si>
  <si>
    <t>специалист по закупкам - Алексеенцова Валерия Алексеевна, тел. 8(42431)56003,117</t>
  </si>
  <si>
    <t>ООО «Дорстройпрогресс»
ИП Абраамян Миасник Арсенович</t>
  </si>
  <si>
    <r>
      <t xml:space="preserve">№3650701422726000001, заключен контракт на капитальный ремонт сетей водоснабжения Поронайского муниципального округа (замена уличной водопроводной сети в с. Забайкалец)
</t>
    </r>
    <r>
      <rPr>
        <b/>
        <sz val="12"/>
        <color theme="1"/>
        <rFont val="Times New Roman"/>
        <family val="1"/>
        <charset val="204"/>
      </rPr>
      <t>07.07.2026 контракт расторгнут в одностороннем порядке</t>
    </r>
  </si>
  <si>
    <r>
      <rPr>
        <b/>
        <sz val="12"/>
        <color theme="1"/>
        <rFont val="Times New Roman"/>
        <family val="1"/>
        <charset val="204"/>
      </rPr>
      <t>По информации Заказчика:</t>
    </r>
    <r>
      <rPr>
        <sz val="12"/>
        <color theme="1"/>
        <rFont val="Times New Roman"/>
        <family val="1"/>
        <charset val="204"/>
      </rPr>
      <t xml:space="preserve"> 
- срок выполнения работ - 31.07.2026, на 08.06.2026 - подрядчик к выполнению работ не приступил, пояснения не дал;
- 07.07.2026 контракт расторгнут в одностороннем порядке;
- 20.07.2026 контракт заключен с другим участником закупки ИП Абраамян Миасник Арсенович (№ 3650701422726000106), акт подписан - </t>
    </r>
    <r>
      <rPr>
        <b/>
        <sz val="12"/>
        <color theme="1"/>
        <rFont val="Times New Roman"/>
        <family val="1"/>
        <charset val="204"/>
      </rPr>
      <t xml:space="preserve">01.09.2026 </t>
    </r>
  </si>
  <si>
    <t xml:space="preserve">МКУ «Служба «Заказчик» Тымовского муниципального округа Сахалинской области </t>
  </si>
  <si>
    <t>ООО «Тымовское дорожно-строительное управление»</t>
  </si>
  <si>
    <r>
      <t xml:space="preserve">№3651700876925000028, заключен контракт на капитальный ремонт дворовых территорий многоквартирных домов, проездов к дворовым территориям многоквартирных домов населенных пунктов пгт Тымовское, ул. Кировская, д. 47
</t>
    </r>
    <r>
      <rPr>
        <b/>
        <sz val="12"/>
        <color theme="1"/>
        <rFont val="Times New Roman"/>
        <family val="1"/>
        <charset val="204"/>
      </rPr>
      <t>Финальный акт подписан - 07.05.2026</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</si>
  <si>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t>
    </r>
    <r>
      <rPr>
        <b/>
        <sz val="12"/>
        <color theme="1"/>
        <rFont val="Times New Roman"/>
        <family val="1"/>
        <charset val="204"/>
      </rPr>
      <t>По информации Заказчика:</t>
    </r>
    <r>
      <rPr>
        <sz val="12"/>
        <color theme="1"/>
        <rFont val="Times New Roman"/>
        <family val="1"/>
        <charset val="204"/>
      </rPr>
      <t xml:space="preserve"> 
- 22.06.2026 произведена оплата на сумму </t>
    </r>
    <r>
      <rPr>
        <b/>
        <sz val="12"/>
        <color theme="1"/>
        <rFont val="Times New Roman"/>
        <family val="1"/>
        <charset val="204"/>
      </rPr>
      <t xml:space="preserve">167,6 </t>
    </r>
    <r>
      <rPr>
        <sz val="12"/>
        <color theme="1"/>
        <rFont val="Times New Roman"/>
        <family val="1"/>
        <charset val="204"/>
      </rPr>
      <t xml:space="preserve">тыс. руб.;
- финансирование на 2026 г. снято, ведется работа по выделению финансирования в 2026 г. </t>
    </r>
  </si>
  <si>
    <t xml:space="preserve">Романова Ольга Владимировна (гл. бухгалтер), тел. 8(42447)91133
Салова Ирина Александровна (инженер), тел. 8(42447)91104 </t>
  </si>
  <si>
    <t>МКУ «Управление капитального строительства Охинского муниципального округа»</t>
  </si>
  <si>
    <t>ООО «СТРОЙТРАСС»</t>
  </si>
  <si>
    <r>
      <t xml:space="preserve">№3650690784525000014, заключен контракт на капитальный ремонт дворовой территории многоквартирного дома по ул. Охотская, д. 7
</t>
    </r>
    <r>
      <rPr>
        <b/>
        <sz val="12"/>
        <color theme="1"/>
        <rFont val="Times New Roman"/>
        <family val="1"/>
        <charset val="204"/>
      </rPr>
      <t>Финальный акт подписан - 02.07.2026</t>
    </r>
  </si>
  <si>
    <r>
      <rPr>
        <b/>
        <sz val="12"/>
        <color theme="1"/>
        <rFont val="Times New Roman"/>
        <family val="1"/>
        <charset val="204"/>
      </rPr>
      <t>По информации Ассоциации:</t>
    </r>
    <r>
      <rPr>
        <sz val="12"/>
        <color theme="1"/>
        <rFont val="Times New Roman"/>
        <family val="1"/>
        <charset val="204"/>
      </rPr>
      <t xml:space="preserve"> отсутствие у Заказчика лимитов финансирования на 2026 г.
</t>
    </r>
    <r>
      <rPr>
        <b/>
        <sz val="12"/>
        <color theme="1"/>
        <rFont val="Times New Roman"/>
        <family val="1"/>
        <charset val="204"/>
      </rPr>
      <t>По информации Заказчика:</t>
    </r>
    <r>
      <rPr>
        <sz val="12"/>
        <color theme="1"/>
        <rFont val="Times New Roman"/>
        <family val="1"/>
        <charset val="204"/>
      </rPr>
      <t xml:space="preserve"> 
- по контракту предусмотрен срок выполнения работ - 30.06.2026, оплата за счет лимитов 2026 г.;
- финансирование на 2026 г. снято, ведется работа по выделению финансирования в 2026 г. </t>
    </r>
  </si>
  <si>
    <t>Малышко Юлия Олеговна
Руководитель контрактной службы
8(42437)44890</t>
  </si>
  <si>
    <t>Отдел капитального строительства и жилищно-коммунального хозяйства администрации Невельского муниципального округа</t>
  </si>
  <si>
    <t>ООО «АТЛАНТ ДВ»</t>
  </si>
  <si>
    <r>
      <t xml:space="preserve">№3650500592525000027, заключен контракт на капитальный  ремонт теплоснабжения по ул. Советская 19а-27а в г. Невельск;
</t>
    </r>
    <r>
      <rPr>
        <b/>
        <sz val="12"/>
        <color theme="1"/>
        <rFont val="Times New Roman"/>
        <family val="1"/>
        <charset val="204"/>
      </rPr>
      <t>В ЕИС отсутствуют сведения о приемке работ</t>
    </r>
  </si>
  <si>
    <r>
      <rPr>
        <b/>
        <sz val="12"/>
        <color theme="1"/>
        <rFont val="Times New Roman"/>
        <family val="1"/>
        <charset val="204"/>
      </rPr>
      <t xml:space="preserve">По информации Ассоциации: </t>
    </r>
    <r>
      <rPr>
        <sz val="12"/>
        <color theme="1"/>
        <rFont val="Times New Roman"/>
        <family val="1"/>
        <charset val="204"/>
      </rPr>
      <t xml:space="preserve">отсутствие у Заказчика лимитов финансирования на 2026 г.
</t>
    </r>
    <r>
      <rPr>
        <b/>
        <sz val="12"/>
        <color theme="1"/>
        <rFont val="Times New Roman"/>
        <family val="1"/>
        <charset val="204"/>
      </rPr>
      <t xml:space="preserve">По информации Заказчика: </t>
    </r>
    <r>
      <rPr>
        <sz val="12"/>
        <color theme="1"/>
        <rFont val="Times New Roman"/>
        <family val="1"/>
        <charset val="204"/>
      </rPr>
      <t xml:space="preserve">
- по контракту предусмотрен срок выполнения работ - 31.03.2027 (первоначальный срок - 31.07.2026);
- лимиты по контракту 2026 г. - 10,6 млн. руб., 2027 г. - 5,7 млн. руб. (первоначально лимиты - 2026 г.);</t>
    </r>
  </si>
  <si>
    <t>Виктория Татьяна Викторовна, референт ОКС и ЖКХ, телефон 8(42436) 61304</t>
  </si>
  <si>
    <t xml:space="preserve">АНИВСКИЙ МО </t>
  </si>
  <si>
    <t>МБУ «Анивский «ОКС»</t>
  </si>
  <si>
    <t>ИП Вакуленко А.М.</t>
  </si>
  <si>
    <r>
      <t xml:space="preserve">№ 3650124479225000040, переустройство линии электроосвещения по ул. Центральная с. Петропавловское;
</t>
    </r>
    <r>
      <rPr>
        <b/>
        <sz val="12"/>
        <color theme="1"/>
        <rFont val="Times New Roman"/>
        <family val="1"/>
        <charset val="204"/>
      </rPr>
      <t xml:space="preserve">Акт НЕ ПОДПИСАН (в приемке отказано - 01.09.2025);
12.02.2026 </t>
    </r>
    <r>
      <rPr>
        <sz val="12"/>
        <color theme="1"/>
        <rFont val="Times New Roman"/>
        <family val="1"/>
        <charset val="204"/>
      </rPr>
      <t xml:space="preserve">- в ЕИС размещена претензия за частичное неисполнение и ненадлежащее исполнение контракта Подрядчиком.
</t>
    </r>
    <r>
      <rPr>
        <b/>
        <sz val="12"/>
        <color theme="1"/>
        <rFont val="Times New Roman"/>
        <family val="1"/>
        <charset val="204"/>
      </rPr>
      <t>28.05.2026</t>
    </r>
    <r>
      <rPr>
        <sz val="12"/>
        <color theme="1"/>
        <rFont val="Times New Roman"/>
        <family val="1"/>
        <charset val="204"/>
      </rPr>
      <t xml:space="preserve"> - заказчиком в ЕИС подписан акт на сумму </t>
    </r>
    <r>
      <rPr>
        <b/>
        <sz val="12"/>
        <color theme="1"/>
        <rFont val="Times New Roman"/>
        <family val="1"/>
        <charset val="204"/>
      </rPr>
      <t>1,1</t>
    </r>
    <r>
      <rPr>
        <sz val="12"/>
        <color theme="1"/>
        <rFont val="Times New Roman"/>
        <family val="1"/>
        <charset val="204"/>
      </rPr>
      <t xml:space="preserve"> млн. руб. Предельный срок для оплаты - </t>
    </r>
    <r>
      <rPr>
        <b/>
        <sz val="12"/>
        <color theme="1"/>
        <rFont val="Times New Roman"/>
        <family val="1"/>
        <charset val="204"/>
      </rPr>
      <t>08.06.2026</t>
    </r>
  </si>
  <si>
    <r>
      <rPr>
        <b/>
        <sz val="12"/>
        <color theme="1"/>
        <rFont val="Times New Roman"/>
        <family val="1"/>
        <charset val="204"/>
      </rPr>
      <t>По информации Ассоциации:</t>
    </r>
    <r>
      <rPr>
        <sz val="12"/>
        <color theme="1"/>
        <rFont val="Times New Roman"/>
        <family val="1"/>
        <charset val="204"/>
      </rPr>
      <t xml:space="preserve"> физические объемы выполнены, Заказчиком не принимаются работы в связи с изменением технологии производства работ (применение экскаватора вместо ямобура-как указано в смете)
</t>
    </r>
    <r>
      <rPr>
        <b/>
        <sz val="12"/>
        <color theme="1"/>
        <rFont val="Times New Roman"/>
        <family val="1"/>
        <charset val="204"/>
      </rPr>
      <t xml:space="preserve">По информации Заказчика: </t>
    </r>
    <r>
      <rPr>
        <sz val="12"/>
        <color theme="1"/>
        <rFont val="Times New Roman"/>
        <family val="1"/>
        <charset val="204"/>
      </rPr>
      <t xml:space="preserve">лимиты предусмотрены, в тоже время "живые" деньги отсутствуют. Оплата будет осуществляться по мере возможности  </t>
    </r>
  </si>
  <si>
    <t>Ситников Владислав Валентинович (руководитель МБУ УКС) - 89242134646</t>
  </si>
  <si>
    <t>МАКАРОВСКИЙ МО</t>
  </si>
  <si>
    <t xml:space="preserve">КУМС Макаровского муниципального округа </t>
  </si>
  <si>
    <t>ООО «Армен»</t>
  </si>
  <si>
    <r>
      <t xml:space="preserve">Приобретение водопроводных сетей к построенным многоквартирным домам в с.Новое Макаровского МО.
</t>
    </r>
    <r>
      <rPr>
        <b/>
        <sz val="12"/>
        <color theme="1"/>
        <rFont val="Times New Roman"/>
        <family val="1"/>
        <charset val="204"/>
      </rPr>
      <t>Контракт не заключен.</t>
    </r>
  </si>
  <si>
    <r>
      <t xml:space="preserve">По информации Ассоциации: </t>
    </r>
    <r>
      <rPr>
        <sz val="12"/>
        <color theme="1"/>
        <rFont val="Times New Roman"/>
        <family val="1"/>
        <charset val="204"/>
      </rPr>
      <t xml:space="preserve">Заказчик не заключает контракт для приобретения водопроводных сетей к МКД. </t>
    </r>
    <r>
      <rPr>
        <b/>
        <sz val="12"/>
        <color theme="1"/>
        <rFont val="Times New Roman"/>
        <family val="1"/>
        <charset val="204"/>
      </rPr>
      <t xml:space="preserve">
По информации Заказчика: </t>
    </r>
    <r>
      <rPr>
        <sz val="12"/>
        <color theme="1"/>
        <rFont val="Times New Roman"/>
        <family val="1"/>
        <charset val="204"/>
      </rPr>
      <t xml:space="preserve">отсутствуют финансовые средства для заключения контракта.
</t>
    </r>
    <r>
      <rPr>
        <b/>
        <sz val="12"/>
        <color theme="1"/>
        <rFont val="Times New Roman"/>
        <family val="1"/>
        <charset val="204"/>
      </rPr>
      <t>По информации Минстроя:</t>
    </r>
    <r>
      <rPr>
        <sz val="12"/>
        <color theme="1"/>
        <rFont val="Times New Roman"/>
        <family val="1"/>
        <charset val="204"/>
      </rPr>
      <t xml:space="preserve"> подготовлены и направлены предложения для включения в АИП.
Включение новых мероприятий в АИП не планируется.
</t>
    </r>
  </si>
  <si>
    <t>Анищенков Андрей Сергеевич (председатель КУМС) - 8(42443)90123
Ким Александр Чунсикович (Минстрой) - 670723</t>
  </si>
  <si>
    <t>СМИРНЫХОВСКИЙ МО</t>
  </si>
  <si>
    <t xml:space="preserve">КУМС Смирныховского муниципального округа </t>
  </si>
  <si>
    <r>
      <t xml:space="preserve">Приобретение водопроводных сетей к построенным многоквартирным домам в с.Буюклы Смирныховского МО.
</t>
    </r>
    <r>
      <rPr>
        <b/>
        <sz val="12"/>
        <color theme="1"/>
        <rFont val="Times New Roman"/>
        <family val="1"/>
        <charset val="204"/>
      </rPr>
      <t>Контракт не заключен.</t>
    </r>
  </si>
  <si>
    <r>
      <t xml:space="preserve">По информации Ассоциации: </t>
    </r>
    <r>
      <rPr>
        <sz val="12"/>
        <color theme="1"/>
        <rFont val="Times New Roman"/>
        <family val="1"/>
        <charset val="204"/>
      </rPr>
      <t xml:space="preserve">Заказчик не заключает контракт для приобретения водопроводных сетей к МКД. </t>
    </r>
    <r>
      <rPr>
        <b/>
        <sz val="12"/>
        <color theme="1"/>
        <rFont val="Times New Roman"/>
        <family val="1"/>
        <charset val="204"/>
      </rPr>
      <t xml:space="preserve">
По информации Заказчика: </t>
    </r>
    <r>
      <rPr>
        <sz val="12"/>
        <color theme="1"/>
        <rFont val="Times New Roman"/>
        <family val="1"/>
        <charset val="204"/>
      </rPr>
      <t>отсутствуют финансовые средства для заключения контракта, также есть претензии к выполненной оценке. 
По информации Минстроя: подготовлены и направлены предложения для включения в АИП.
Включение новых мероприятий в АИП не планируется.</t>
    </r>
  </si>
  <si>
    <t>Аблеев Виталий Фаритович (председатель КУМС) - 8(42443)90123
Ким Александр Чунсикович (Минстрой) - 670723</t>
  </si>
  <si>
    <t>УГЛЕГОРСКИЙ МО</t>
  </si>
  <si>
    <t>МБУ «Управление дорожно-транспортным хозяйством»</t>
  </si>
  <si>
    <t>ООО «РК «Сахалин»</t>
  </si>
  <si>
    <t>34, 9</t>
  </si>
  <si>
    <r>
      <t>Заключено 4 контракта в целях выполнения аварийно-восстановительных работ:
- №3650800937124000026
- №3650800937124000028
- №3650800937124000025
- №3650800937124000027
Срок исполнения работ – 31.12.2024.
В 2024 году Правительством СО из резервного фонда выделено 32,35 млн.руб., подрядчику был выплачен аванс 24,14 млн.руб.
На оставшуюся сумму 8,2 млн.руб. подрядчиком не были предоставлены документы о выполнении работ, в связи с чем денежные средства были возвращены в бюджет СО.
Фактически документы о приемке работ подписаны -</t>
    </r>
    <r>
      <rPr>
        <b/>
        <sz val="12"/>
        <color theme="1"/>
        <rFont val="Times New Roman"/>
        <family val="1"/>
        <charset val="204"/>
      </rPr>
      <t xml:space="preserve"> 30.09.2025, 31.10.2025</t>
    </r>
    <r>
      <rPr>
        <sz val="12"/>
        <color theme="1"/>
        <rFont val="Times New Roman"/>
        <family val="1"/>
        <charset val="204"/>
      </rPr>
      <t xml:space="preserve">. 
</t>
    </r>
  </si>
  <si>
    <r>
      <rPr>
        <b/>
        <sz val="12"/>
        <color theme="1"/>
        <rFont val="Times New Roman"/>
        <family val="1"/>
        <charset val="204"/>
      </rPr>
      <t>По информации Ассоциации:</t>
    </r>
    <r>
      <rPr>
        <sz val="12"/>
        <color theme="1"/>
        <rFont val="Times New Roman"/>
        <family val="1"/>
        <charset val="204"/>
      </rPr>
      <t xml:space="preserve">
1. Отсутствие финансовых средств у Заказчика.
2. Отказ в приемке исполнительной документации по причине превышения объемов работ указанных в контракте, (упущены необходимые  объемы работ для качественной  эксплуатации мостовых сооружений) несогласованные с заказчиком (обращались неоднократно к заказчику).
</t>
    </r>
    <r>
      <rPr>
        <b/>
        <sz val="12"/>
        <color theme="1"/>
        <rFont val="Times New Roman"/>
        <family val="1"/>
        <charset val="204"/>
      </rPr>
      <t xml:space="preserve">По информации Заказчика: </t>
    </r>
    <r>
      <rPr>
        <sz val="12"/>
        <color theme="1"/>
        <rFont val="Times New Roman"/>
        <family val="1"/>
        <charset val="204"/>
      </rPr>
      <t xml:space="preserve">
На текущий момент признанная Заказчиком задолженность составляет </t>
    </r>
    <r>
      <rPr>
        <b/>
        <sz val="12"/>
        <color theme="1"/>
        <rFont val="Times New Roman"/>
        <family val="1"/>
        <charset val="204"/>
      </rPr>
      <t>6,7 млн.руб.</t>
    </r>
    <r>
      <rPr>
        <sz val="12"/>
        <color theme="1"/>
        <rFont val="Times New Roman"/>
        <family val="1"/>
        <charset val="204"/>
      </rPr>
      <t xml:space="preserve"> и связана с отсутствием денежных средств (поступление денежных средств на указанные цели не ожидается). Оплата планируется по мере возможности.
Подрядчик дополнительно представил Заказчику доп. работы на сумму </t>
    </r>
    <r>
      <rPr>
        <b/>
        <sz val="12"/>
        <color theme="1"/>
        <rFont val="Times New Roman"/>
        <family val="1"/>
        <charset val="204"/>
      </rPr>
      <t>28,2 млн. руб.</t>
    </r>
    <r>
      <rPr>
        <sz val="12"/>
        <color theme="1"/>
        <rFont val="Times New Roman"/>
        <family val="1"/>
        <charset val="204"/>
      </rPr>
      <t xml:space="preserve">, при этом в ходе исполнения контракта не уведомлял Заказчика об их выполнении и не приостанавливал работы.
</t>
    </r>
    <r>
      <rPr>
        <b/>
        <sz val="12"/>
        <color theme="1"/>
        <rFont val="Times New Roman"/>
        <family val="1"/>
        <charset val="204"/>
      </rPr>
      <t>09.06.2026</t>
    </r>
    <r>
      <rPr>
        <sz val="12"/>
        <color theme="1"/>
        <rFont val="Times New Roman"/>
        <family val="1"/>
        <charset val="204"/>
      </rPr>
      <t xml:space="preserve"> - произведена частичная оплата по контракту в размере </t>
    </r>
    <r>
      <rPr>
        <b/>
        <sz val="12"/>
        <color theme="1"/>
        <rFont val="Times New Roman"/>
        <family val="1"/>
        <charset val="204"/>
      </rPr>
      <t>1 млн рублей</t>
    </r>
    <r>
      <rPr>
        <sz val="12"/>
        <color theme="1"/>
        <rFont val="Times New Roman"/>
        <family val="1"/>
        <charset val="204"/>
      </rPr>
      <t>.</t>
    </r>
  </si>
  <si>
    <t xml:space="preserve">Ломоносов Василий Михайлович (заказчик) - 8(42432)43668
</t>
  </si>
  <si>
    <t>Администрация Углегорского МО Сахалинской области</t>
  </si>
  <si>
    <t>ООО СК «Реконструкция»</t>
  </si>
  <si>
    <r>
      <t xml:space="preserve">№ 3650800321025000003, поставка и монтаж модульной конструкции;
Акт на </t>
    </r>
    <r>
      <rPr>
        <b/>
        <sz val="12"/>
        <color theme="1"/>
        <rFont val="Times New Roman"/>
        <family val="1"/>
        <charset val="204"/>
      </rPr>
      <t>10,7 млн. руб.</t>
    </r>
    <r>
      <rPr>
        <sz val="12"/>
        <color theme="1"/>
        <rFont val="Times New Roman"/>
        <family val="1"/>
        <charset val="204"/>
      </rPr>
      <t xml:space="preserve"> подписан - </t>
    </r>
    <r>
      <rPr>
        <b/>
        <sz val="12"/>
        <color theme="1"/>
        <rFont val="Times New Roman"/>
        <family val="1"/>
        <charset val="204"/>
      </rPr>
      <t>04.12.2025</t>
    </r>
  </si>
  <si>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t>
    </r>
    <r>
      <rPr>
        <b/>
        <sz val="12"/>
        <color theme="1"/>
        <rFont val="Times New Roman"/>
        <family val="1"/>
        <charset val="204"/>
      </rPr>
      <t>По информации Заказчика:</t>
    </r>
    <r>
      <rPr>
        <sz val="12"/>
        <color theme="1"/>
        <rFont val="Times New Roman"/>
        <family val="1"/>
        <charset val="204"/>
      </rPr>
      <t xml:space="preserve"> лимиты и денежные средства на погашение кредиторской задолженности у муниципалитета отсутствуют. 
Поступление денежных средств на указанные цели не ожидается.
</t>
    </r>
    <r>
      <rPr>
        <b/>
        <sz val="12"/>
        <color theme="1"/>
        <rFont val="Times New Roman"/>
        <family val="1"/>
        <charset val="204"/>
      </rPr>
      <t>24.04.2026</t>
    </r>
    <r>
      <rPr>
        <sz val="12"/>
        <color theme="1"/>
        <rFont val="Times New Roman"/>
        <family val="1"/>
        <charset val="204"/>
      </rPr>
      <t xml:space="preserve"> произведена частичная оплата в размере</t>
    </r>
    <r>
      <rPr>
        <b/>
        <sz val="12"/>
        <color theme="1"/>
        <rFont val="Times New Roman"/>
        <family val="1"/>
        <charset val="204"/>
      </rPr>
      <t xml:space="preserve"> 1 млн. рублей.
20.05.2026</t>
    </r>
    <r>
      <rPr>
        <sz val="12"/>
        <color theme="1"/>
        <rFont val="Times New Roman"/>
        <family val="1"/>
        <charset val="204"/>
      </rPr>
      <t xml:space="preserve"> произведена частичная оплата в размере</t>
    </r>
    <r>
      <rPr>
        <b/>
        <sz val="12"/>
        <color theme="1"/>
        <rFont val="Times New Roman"/>
        <family val="1"/>
        <charset val="204"/>
      </rPr>
      <t xml:space="preserve"> 1 млн. рублей</t>
    </r>
  </si>
  <si>
    <t>Охина Ирина Анатольевна (фин. Управление) - 8(42432)44300</t>
  </si>
  <si>
    <t>ХОЛМСКИЙ МО</t>
  </si>
  <si>
    <r>
      <t xml:space="preserve">№ 3650902385125000017, капитальный ремонт автомобильной дороги общего пользования местного значения по ул. Советская г. Холмск (2 этап);
</t>
    </r>
    <r>
      <rPr>
        <b/>
        <sz val="12"/>
        <color theme="1"/>
        <rFont val="Times New Roman"/>
        <family val="1"/>
        <charset val="204"/>
      </rPr>
      <t>В ЕИС отсутствуют сведения о приемке работ</t>
    </r>
  </si>
  <si>
    <r>
      <rPr>
        <b/>
        <sz val="12"/>
        <color theme="1"/>
        <rFont val="Times New Roman"/>
        <family val="1"/>
        <charset val="204"/>
      </rPr>
      <t xml:space="preserve">По информации Ассоциации: </t>
    </r>
    <r>
      <rPr>
        <sz val="12"/>
        <color theme="1"/>
        <rFont val="Times New Roman"/>
        <family val="1"/>
        <charset val="204"/>
      </rPr>
      <t xml:space="preserve">оформлено дополнительное соглашение по оплате за выполненные работы в декабре 2026 г.
</t>
    </r>
    <r>
      <rPr>
        <b/>
        <sz val="12"/>
        <color theme="1"/>
        <rFont val="Times New Roman"/>
        <family val="1"/>
        <charset val="204"/>
      </rPr>
      <t>По информации Заказчика:</t>
    </r>
    <r>
      <rPr>
        <sz val="12"/>
        <color theme="1"/>
        <rFont val="Times New Roman"/>
        <family val="1"/>
        <charset val="204"/>
      </rPr>
      <t xml:space="preserve"> документы на осуществление приемки не поступали, отсутствует финансирование по данному объекту.
</t>
    </r>
    <r>
      <rPr>
        <b/>
        <sz val="12"/>
        <color rgb="FFFF0000"/>
        <rFont val="Times New Roman"/>
        <family val="1"/>
        <charset val="204"/>
      </rPr>
      <t>В ЕИС заказчику 26.08.2026 направлен документ о приемке на сумму 224,6 млн. рублей, 04.09.2026 отказано в приемке.</t>
    </r>
    <r>
      <rPr>
        <sz val="12"/>
        <color theme="1"/>
        <rFont val="Times New Roman"/>
        <family val="1"/>
        <charset val="204"/>
      </rPr>
      <t xml:space="preserve">
</t>
    </r>
    <r>
      <rPr>
        <b/>
        <sz val="12"/>
        <color theme="1"/>
        <rFont val="Times New Roman"/>
        <family val="1"/>
        <charset val="204"/>
      </rPr>
      <t xml:space="preserve">По информации Минтранса: </t>
    </r>
    <r>
      <rPr>
        <b/>
        <sz val="12"/>
        <color rgb="FFFF0000"/>
        <rFont val="Times New Roman"/>
        <family val="1"/>
        <charset val="204"/>
      </rPr>
      <t>не планируется выделение средств областного бюджета по данному объекту</t>
    </r>
  </si>
  <si>
    <t>Калион Ирина Николаевна (заказчик) - 84243320160
Тюнягина Альбина Андреевна (Сахдомонитринг)
672952</t>
  </si>
  <si>
    <t>2.Фонд капитального ремонта многоквартирных домов Сахалинской области:</t>
  </si>
  <si>
    <t>Договора № 139-СМР/2024, № 140-СМР/2024, № 58-СМР/2025</t>
  </si>
  <si>
    <t>ООО «СПК»</t>
  </si>
  <si>
    <t>№ 244650123642400171, 
№ 244650123642400176, 
№ 254650123642400054 
Заключено 3 контракта на капитальный ремонт МКД в г. Холмск и с. Чехов;
Финальные акты подписаны 12.08.2025, 16.12.2025, 24.12.2025</t>
  </si>
  <si>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t>
    </r>
    <r>
      <rPr>
        <b/>
        <sz val="12"/>
        <color theme="1"/>
        <rFont val="Times New Roman"/>
        <family val="1"/>
        <charset val="204"/>
      </rPr>
      <t xml:space="preserve">По информации Фонда: </t>
    </r>
    <r>
      <rPr>
        <sz val="12"/>
        <color theme="1"/>
        <rFont val="Times New Roman"/>
        <family val="1"/>
        <charset val="204"/>
      </rPr>
      <t xml:space="preserve">
1. Срок оплаты согласно договорам - 365 календарных дней с момента подписания акта. 
2. 4,1 млн.руб - задолженность МО  в части софинансирования выполненных работ по капремонту:
139-СМР/2024 - погашена, 
140-СМР/2024 - погашена, 
58-СМР/2025 - 1,3 млн. руб. 
3. Частичная оплата в размере 1,3 млн. руб. проведена 29.07.2026.
4. Оплата будет проводиться по мере погашения задолженности, полная оплата будет произведена до конца текущего года. </t>
    </r>
  </si>
  <si>
    <t xml:space="preserve">Бондарев Игорь Сергеевич (Директор Фонда) - 672401
Юдина Ольга Геннадьевна (Мин ЖКХ) - 671821
</t>
  </si>
  <si>
    <t>Договор № 02-СМР-ПД/2025</t>
  </si>
  <si>
    <t>ООО СК «Энки»</t>
  </si>
  <si>
    <r>
      <t xml:space="preserve">№ 254650123642400013, выполнение работ по оценке технического состояния, разработке проектной документации по капитальному ремонту общего имущества и выполнение работ по капитальному ремонту общего имущества многоквартирных домов по адресу: г. Холмск, ул. Ливадных, д. 26;
Акт на приемку ПСД подписан - </t>
    </r>
    <r>
      <rPr>
        <b/>
        <sz val="12"/>
        <color theme="1"/>
        <rFont val="Times New Roman"/>
        <family val="1"/>
        <charset val="204"/>
      </rPr>
      <t xml:space="preserve">12.12.2025 </t>
    </r>
    <r>
      <rPr>
        <sz val="12"/>
        <color theme="1"/>
        <rFont val="Times New Roman"/>
        <family val="1"/>
        <charset val="204"/>
      </rPr>
      <t>(оплата на сумму</t>
    </r>
    <r>
      <rPr>
        <b/>
        <sz val="12"/>
        <color theme="1"/>
        <rFont val="Times New Roman"/>
        <family val="1"/>
        <charset val="204"/>
      </rPr>
      <t xml:space="preserve"> 558 тыс. руб.</t>
    </r>
    <r>
      <rPr>
        <sz val="12"/>
        <color theme="1"/>
        <rFont val="Times New Roman"/>
        <family val="1"/>
        <charset val="204"/>
      </rPr>
      <t xml:space="preserve"> проведена </t>
    </r>
    <r>
      <rPr>
        <b/>
        <sz val="12"/>
        <color theme="1"/>
        <rFont val="Times New Roman"/>
        <family val="1"/>
        <charset val="204"/>
      </rPr>
      <t>25.12.2025</t>
    </r>
    <r>
      <rPr>
        <sz val="12"/>
        <color theme="1"/>
        <rFont val="Times New Roman"/>
        <family val="1"/>
        <charset val="204"/>
      </rPr>
      <t>).</t>
    </r>
    <r>
      <rPr>
        <b/>
        <sz val="12"/>
        <color theme="1"/>
        <rFont val="Times New Roman"/>
        <family val="1"/>
        <charset val="204"/>
      </rPr>
      <t xml:space="preserve">
</t>
    </r>
    <r>
      <rPr>
        <sz val="12"/>
        <color theme="1"/>
        <rFont val="Times New Roman"/>
        <family val="1"/>
        <charset val="204"/>
      </rPr>
      <t xml:space="preserve">Акт на приемку СМР подписан - </t>
    </r>
    <r>
      <rPr>
        <b/>
        <sz val="12"/>
        <color theme="1"/>
        <rFont val="Times New Roman"/>
        <family val="1"/>
        <charset val="204"/>
      </rPr>
      <t>10.02.2026.</t>
    </r>
  </si>
  <si>
    <r>
      <rPr>
        <b/>
        <sz val="12"/>
        <color theme="1"/>
        <rFont val="Times New Roman"/>
        <family val="1"/>
        <charset val="204"/>
      </rPr>
      <t>По информации Ассоциации:</t>
    </r>
    <r>
      <rPr>
        <sz val="12"/>
        <color theme="1"/>
        <rFont val="Times New Roman"/>
        <family val="1"/>
        <charset val="204"/>
      </rPr>
      <t xml:space="preserve"> отсутствие финансовых средств у Заказчика.
</t>
    </r>
    <r>
      <rPr>
        <b/>
        <sz val="12"/>
        <color theme="1"/>
        <rFont val="Times New Roman"/>
        <family val="1"/>
        <charset val="204"/>
      </rPr>
      <t>ПО информации Фонда:</t>
    </r>
    <r>
      <rPr>
        <sz val="12"/>
        <color theme="1"/>
        <rFont val="Times New Roman"/>
        <family val="1"/>
        <charset val="204"/>
      </rPr>
      <t xml:space="preserve">
1. Работы Заказчиком приняты.  На 17.02.26 Фондом принято гарантийное письмо подрядчика об устранении до 15.06.2026 недочетов в ремонте крылец.
2. Срок оплаты согласно договору - 365 календарных дней с момента подписания акта. 
3. Частичная оплата в размере </t>
    </r>
    <r>
      <rPr>
        <b/>
        <sz val="12"/>
        <color theme="1"/>
        <rFont val="Times New Roman"/>
        <family val="1"/>
        <charset val="204"/>
      </rPr>
      <t>108,1 млн. руб.</t>
    </r>
    <r>
      <rPr>
        <sz val="12"/>
        <color theme="1"/>
        <rFont val="Times New Roman"/>
        <family val="1"/>
        <charset val="204"/>
      </rPr>
      <t xml:space="preserve"> проведена </t>
    </r>
    <r>
      <rPr>
        <b/>
        <sz val="12"/>
        <color theme="1"/>
        <rFont val="Times New Roman"/>
        <family val="1"/>
        <charset val="204"/>
      </rPr>
      <t>13.02.2026</t>
    </r>
    <r>
      <rPr>
        <sz val="12"/>
        <color theme="1"/>
        <rFont val="Times New Roman"/>
        <family val="1"/>
        <charset val="204"/>
      </rPr>
      <t xml:space="preserve">.
4. Частичная оплата в размере </t>
    </r>
    <r>
      <rPr>
        <b/>
        <sz val="12"/>
        <color theme="1"/>
        <rFont val="Times New Roman"/>
        <family val="1"/>
        <charset val="204"/>
      </rPr>
      <t>15 млн. руб.</t>
    </r>
    <r>
      <rPr>
        <sz val="12"/>
        <color theme="1"/>
        <rFont val="Times New Roman"/>
        <family val="1"/>
        <charset val="204"/>
      </rPr>
      <t xml:space="preserve"> проведена </t>
    </r>
    <r>
      <rPr>
        <b/>
        <sz val="12"/>
        <color theme="1"/>
        <rFont val="Times New Roman"/>
        <family val="1"/>
        <charset val="204"/>
      </rPr>
      <t>20.02.2026</t>
    </r>
    <r>
      <rPr>
        <sz val="12"/>
        <color theme="1"/>
        <rFont val="Times New Roman"/>
        <family val="1"/>
        <charset val="204"/>
      </rPr>
      <t>.
5. Частичная оплата в размере</t>
    </r>
    <r>
      <rPr>
        <b/>
        <sz val="12"/>
        <color theme="1"/>
        <rFont val="Times New Roman"/>
        <family val="1"/>
        <charset val="204"/>
      </rPr>
      <t xml:space="preserve"> 22,4 млн. руб.</t>
    </r>
    <r>
      <rPr>
        <sz val="12"/>
        <color theme="1"/>
        <rFont val="Times New Roman"/>
        <family val="1"/>
        <charset val="204"/>
      </rPr>
      <t xml:space="preserve"> проведена </t>
    </r>
    <r>
      <rPr>
        <b/>
        <sz val="12"/>
        <color theme="1"/>
        <rFont val="Times New Roman"/>
        <family val="1"/>
        <charset val="204"/>
      </rPr>
      <t>28.04.2026.</t>
    </r>
    <r>
      <rPr>
        <sz val="12"/>
        <color theme="1"/>
        <rFont val="Times New Roman"/>
        <family val="1"/>
        <charset val="204"/>
      </rPr>
      <t xml:space="preserve">
6. Частичная оплата в размере</t>
    </r>
    <r>
      <rPr>
        <b/>
        <sz val="12"/>
        <color theme="1"/>
        <rFont val="Times New Roman"/>
        <family val="1"/>
        <charset val="204"/>
      </rPr>
      <t xml:space="preserve"> 15 млн. руб.</t>
    </r>
    <r>
      <rPr>
        <sz val="12"/>
        <color theme="1"/>
        <rFont val="Times New Roman"/>
        <family val="1"/>
        <charset val="204"/>
      </rPr>
      <t xml:space="preserve"> проведена</t>
    </r>
    <r>
      <rPr>
        <b/>
        <sz val="12"/>
        <color theme="1"/>
        <rFont val="Times New Roman"/>
        <family val="1"/>
        <charset val="204"/>
      </rPr>
      <t xml:space="preserve"> 20 и 29.05.2026</t>
    </r>
    <r>
      <rPr>
        <sz val="12"/>
        <color theme="1"/>
        <rFont val="Times New Roman"/>
        <family val="1"/>
        <charset val="204"/>
      </rPr>
      <t>.</t>
    </r>
    <r>
      <rPr>
        <b/>
        <sz val="12"/>
        <color theme="1"/>
        <rFont val="Times New Roman"/>
        <family val="1"/>
        <charset val="204"/>
      </rPr>
      <t xml:space="preserve">
</t>
    </r>
    <r>
      <rPr>
        <sz val="12"/>
        <color theme="1"/>
        <rFont val="Times New Roman"/>
        <family val="1"/>
        <charset val="204"/>
      </rPr>
      <t xml:space="preserve">7. Частичная оплата в размере </t>
    </r>
    <r>
      <rPr>
        <b/>
        <sz val="12"/>
        <color theme="1"/>
        <rFont val="Times New Roman"/>
        <family val="1"/>
        <charset val="204"/>
      </rPr>
      <t xml:space="preserve">5 млн. 62 тыс. руб. </t>
    </r>
    <r>
      <rPr>
        <sz val="12"/>
        <color theme="1"/>
        <rFont val="Times New Roman"/>
        <family val="1"/>
        <charset val="204"/>
      </rPr>
      <t>проведена</t>
    </r>
    <r>
      <rPr>
        <b/>
        <sz val="12"/>
        <color theme="1"/>
        <rFont val="Times New Roman"/>
        <family val="1"/>
        <charset val="204"/>
      </rPr>
      <t xml:space="preserve"> 28 и 29.07.2026.</t>
    </r>
    <r>
      <rPr>
        <sz val="12"/>
        <color theme="1"/>
        <rFont val="Times New Roman"/>
        <family val="1"/>
        <charset val="204"/>
      </rPr>
      <t xml:space="preserve">
8. Окончательная оплата: по факту производства невыполненных работ (июнь 2026, 1,8 млн. руб.), накопления средств собственников (июнь 2026, 40,9 млн. руб.), погашения задолженности МО 18,3 млн. руб., полная оплата будет произведена до конца текущего года.</t>
    </r>
  </si>
  <si>
    <r>
      <t xml:space="preserve">Исполнено: предложения рассмотрены, в адрес председателя регионального отделения «Опора России» по Сахалинской области направлена информация. 
</t>
    </r>
    <r>
      <rPr>
        <sz val="20"/>
        <rFont val="Times New Roman"/>
        <family val="1"/>
        <charset val="204"/>
      </rPr>
      <t xml:space="preserve">
Внедрение региональных мер поддержки в условиях дефицита бюджета Сахалинской области не представляется возможным. Министерство готово вернуться к рассмотрению данного вопроса после стабилизации ситуации с формированием доходной части областного бюджета.</t>
    </r>
    <r>
      <rPr>
        <u/>
        <sz val="20"/>
        <rFont val="Times New Roman"/>
        <family val="1"/>
        <charset val="204"/>
      </rPr>
      <t xml:space="preserve">
</t>
    </r>
    <r>
      <rPr>
        <sz val="20"/>
        <rFont val="Times New Roman"/>
        <family val="1"/>
        <charset val="204"/>
      </rPr>
      <t xml:space="preserve">
</t>
    </r>
  </si>
  <si>
    <r>
      <t>Исполнено:</t>
    </r>
    <r>
      <rPr>
        <sz val="20"/>
        <rFont val="Times New Roman"/>
        <family val="1"/>
        <charset val="204"/>
      </rPr>
      <t xml:space="preserve"> Управление Росреестра по Сахалинской области исполнило содержательную часть обращения заявителя, представители Управления приняли участие в совещании комитета по земельным отношениям РО ООО МСП Опора России 10.09.2026.
Повторная регистрация обращения в канцелярии не осуществлялась, поскольку внутренними правилами организации двойной учет входящей корреспонденции не предусмотрен.
01.09.2026 Белецкий Е.Г. направил обращение через личный кабинет Управления в системе «Платформа обратной связи». Входящему обращению на платформе были присвоены номер и дата (№353677060 от 01.09.2026г.). 
В своем запросе заявитель, помимо прочего, просил зарегистрировать указанное обращение в отделе делопроизводства. В ответ на данное требование было сообщено, что внутренними правилами организации не предусмотрен порядок двойной регистрации корреспонденции.
В соответствии с Федеральным законом от 02.05.2006  № 59-ФЗ «О порядке рассмотрения обращений граждан Российской Федерации» обращение может быть направлено в государственный орган в форме электронного документа с использованием «Единого портала государственных и муниципальных услуг», иной информационной системы государственного органа либо официального сайта государственного органа в информационно-телекоммуникационной сети «Интернет», обеспечивающих идентификацию и (или) аутентификацию» (статья 4, ФЗ). Электронная почта не отвечает данному требованию.
Таким образом, обращение в адрес Управления может быть направлено в электронном виде через цифровой сервис обратной связи «Госуслуги. Решаем вместе», либо почтовой связи или приемную Управления на бумажном носителе.
</t>
    </r>
    <r>
      <rPr>
        <i/>
        <sz val="20"/>
        <rFont val="Times New Roman"/>
        <family val="1"/>
        <charset val="204"/>
      </rPr>
      <t xml:space="preserve">Справочно: 
</t>
    </r>
    <r>
      <rPr>
        <sz val="20"/>
        <rFont val="Times New Roman"/>
        <family val="1"/>
        <charset val="204"/>
      </rPr>
      <t xml:space="preserve">21.07.2026 минэкономразвития СО направило региональному отделению Опоры России рекомендацию инициировать контрольную закупку, подав обращение через портал «Госуслуги. Решаем вместе» в Управление Росреестра по Сахалинской области.
</t>
    </r>
    <r>
      <rPr>
        <i/>
        <sz val="20"/>
        <rFont val="Times New Roman"/>
        <family val="1"/>
        <charset val="204"/>
      </rPr>
      <t xml:space="preserve">
</t>
    </r>
    <r>
      <rPr>
        <sz val="20"/>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</si>
</sst>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_₽"/>
    <numFmt numFmtId="165" formatCode="#,##0.0"/>
    <numFmt numFmtId="166" formatCode="0.0"/>
  </numFmts>
  <fonts count="79" x14ac:knownFonts="1">
    <font>
      <sz val="11"/>
      <color theme="1"/>
      <name val="Calibri"/>
      <family val="2"/>
      <charset val="204"/>
      <scheme val="minor"/>
    </font>
    <font>
      <sz val="11"/>
      <color rgb="FF000000"/>
      <name val="Calibri"/>
      <family val="2"/>
      <charset val="204"/>
    </font>
    <font>
      <sz val="13"/>
      <name val="Calibri"/>
      <family val="2"/>
      <charset val="204"/>
      <scheme val="minor"/>
    </font>
    <font>
      <sz val="16"/>
      <name val="Calibri"/>
      <family val="2"/>
      <charset val="204"/>
      <scheme val="minor"/>
    </font>
    <font>
      <b/>
      <sz val="16"/>
      <name val="Calibri"/>
      <family val="2"/>
      <charset val="204"/>
      <scheme val="minor"/>
    </font>
    <font>
      <b/>
      <sz val="20"/>
      <name val="Times New Roman"/>
      <family val="1"/>
      <charset val="204"/>
    </font>
    <font>
      <b/>
      <sz val="22"/>
      <color rgb="FFFF0000"/>
      <name val="Times New Roman"/>
      <family val="1"/>
      <charset val="204"/>
    </font>
    <font>
      <sz val="10"/>
      <color theme="1"/>
      <name val="Times New Roman"/>
      <family val="1"/>
      <charset val="204"/>
    </font>
    <font>
      <sz val="10"/>
      <name val="Times New Roman"/>
      <family val="1"/>
      <charset val="204"/>
    </font>
    <font>
      <sz val="11"/>
      <name val="Calibri"/>
      <family val="2"/>
      <charset val="204"/>
      <scheme val="minor"/>
    </font>
    <font>
      <sz val="18"/>
      <name val="Times New Roman"/>
      <family val="1"/>
      <charset val="204"/>
    </font>
    <font>
      <b/>
      <sz val="20"/>
      <name val="Calibri"/>
      <family val="2"/>
      <charset val="204"/>
      <scheme val="minor"/>
    </font>
    <font>
      <sz val="20"/>
      <name val="Times New Roman"/>
      <family val="1"/>
      <charset val="204"/>
    </font>
    <font>
      <b/>
      <sz val="20"/>
      <color rgb="FFFF0000"/>
      <name val="Times New Roman"/>
      <family val="1"/>
      <charset val="204"/>
    </font>
    <font>
      <sz val="20"/>
      <color theme="1"/>
      <name val="Times New Roman"/>
      <family val="1"/>
      <charset val="204"/>
    </font>
    <font>
      <u/>
      <sz val="20"/>
      <name val="Times New Roman"/>
      <family val="1"/>
      <charset val="204"/>
    </font>
    <font>
      <sz val="20"/>
      <name val="Calibri"/>
      <family val="2"/>
      <charset val="204"/>
      <scheme val="minor"/>
    </font>
    <font>
      <b/>
      <u/>
      <sz val="20"/>
      <name val="Times New Roman"/>
      <family val="1"/>
      <charset val="204"/>
    </font>
    <font>
      <b/>
      <sz val="20"/>
      <color rgb="FF0070C0"/>
      <name val="Times New Roman"/>
      <family val="1"/>
      <charset val="204"/>
    </font>
    <font>
      <i/>
      <u/>
      <sz val="20"/>
      <name val="Times New Roman"/>
      <family val="1"/>
      <charset val="204"/>
    </font>
    <font>
      <i/>
      <sz val="20"/>
      <name val="Times New Roman"/>
      <family val="1"/>
      <charset val="204"/>
    </font>
    <font>
      <sz val="11"/>
      <color theme="1"/>
      <name val="Times New Roman"/>
      <family val="1"/>
      <charset val="204"/>
    </font>
    <font>
      <b/>
      <sz val="13"/>
      <name val="Calibri"/>
      <family val="2"/>
      <charset val="204"/>
      <scheme val="minor"/>
    </font>
    <font>
      <b/>
      <i/>
      <sz val="20"/>
      <name val="Times New Roman"/>
      <family val="1"/>
      <charset val="204"/>
    </font>
    <font>
      <b/>
      <i/>
      <u/>
      <sz val="20"/>
      <name val="Times New Roman"/>
      <family val="1"/>
      <charset val="204"/>
    </font>
    <font>
      <sz val="24"/>
      <name val="Calibri"/>
      <family val="2"/>
      <charset val="204"/>
      <scheme val="minor"/>
    </font>
    <font>
      <sz val="15"/>
      <name val="Calibri"/>
      <family val="2"/>
      <charset val="204"/>
      <scheme val="minor"/>
    </font>
    <font>
      <sz val="20"/>
      <color rgb="FF002060"/>
      <name val="Times New Roman"/>
      <family val="1"/>
      <charset val="204"/>
    </font>
    <font>
      <b/>
      <sz val="20"/>
      <color rgb="FF002060"/>
      <name val="Times New Roman"/>
      <family val="1"/>
      <charset val="204"/>
    </font>
    <font>
      <b/>
      <i/>
      <sz val="20"/>
      <color rgb="FF002060"/>
      <name val="Times New Roman"/>
      <family val="1"/>
      <charset val="204"/>
    </font>
    <font>
      <b/>
      <sz val="28"/>
      <name val="Times New Roman"/>
      <family val="1"/>
      <charset val="204"/>
    </font>
    <font>
      <b/>
      <sz val="11"/>
      <color theme="1"/>
      <name val="Calibri"/>
      <family val="2"/>
      <charset val="204"/>
      <scheme val="minor"/>
    </font>
    <font>
      <b/>
      <u/>
      <sz val="11"/>
      <color theme="1"/>
      <name val="Calibri"/>
      <family val="2"/>
      <charset val="204"/>
      <scheme val="minor"/>
    </font>
    <font>
      <b/>
      <sz val="11"/>
      <name val="Calibri"/>
      <family val="2"/>
      <charset val="204"/>
      <scheme val="minor"/>
    </font>
    <font>
      <sz val="12"/>
      <color theme="1"/>
      <name val="Calibri"/>
      <family val="2"/>
      <charset val="204"/>
      <scheme val="minor"/>
    </font>
    <font>
      <b/>
      <i/>
      <sz val="11"/>
      <name val="Calibri"/>
      <family val="2"/>
      <charset val="204"/>
      <scheme val="minor"/>
    </font>
    <font>
      <i/>
      <sz val="11"/>
      <name val="Calibri"/>
      <family val="2"/>
      <charset val="204"/>
      <scheme val="minor"/>
    </font>
    <font>
      <b/>
      <sz val="12"/>
      <name val="Calibri"/>
      <family val="2"/>
      <charset val="204"/>
      <scheme val="minor"/>
    </font>
    <font>
      <b/>
      <sz val="12"/>
      <color theme="1"/>
      <name val="Calibri"/>
      <family val="2"/>
      <charset val="204"/>
      <scheme val="minor"/>
    </font>
    <font>
      <b/>
      <sz val="20"/>
      <color rgb="FF00B050"/>
      <name val="Times New Roman"/>
      <family val="1"/>
      <charset val="204"/>
    </font>
    <font>
      <sz val="11"/>
      <color rgb="FFFF0000"/>
      <name val="Calibri"/>
      <family val="2"/>
      <charset val="204"/>
      <scheme val="minor"/>
    </font>
    <font>
      <b/>
      <sz val="11"/>
      <color rgb="FFFF0000"/>
      <name val="Calibri"/>
      <family val="2"/>
      <charset val="204"/>
      <scheme val="minor"/>
    </font>
    <font>
      <sz val="8"/>
      <name val="Arial"/>
      <family val="2"/>
    </font>
    <font>
      <sz val="8"/>
      <color indexed="59"/>
      <name val="Times New Roman"/>
      <family val="1"/>
      <charset val="204"/>
    </font>
    <font>
      <sz val="8"/>
      <color indexed="8"/>
      <name val="Times New Roman"/>
      <family val="1"/>
      <charset val="204"/>
    </font>
    <font>
      <b/>
      <sz val="15"/>
      <color theme="8" tint="-0.249977111117893"/>
      <name val="Times New Roman"/>
      <family val="1"/>
      <charset val="204"/>
    </font>
    <font>
      <sz val="14"/>
      <color rgb="FFFF0000"/>
      <name val="Times New Roman"/>
      <family val="1"/>
      <charset val="204"/>
    </font>
    <font>
      <sz val="12"/>
      <color theme="1"/>
      <name val="Times New Roman"/>
      <family val="1"/>
      <charset val="204"/>
    </font>
    <font>
      <sz val="12"/>
      <color indexed="59"/>
      <name val="Times New Roman"/>
      <family val="1"/>
      <charset val="204"/>
    </font>
    <font>
      <b/>
      <sz val="12"/>
      <color indexed="59"/>
      <name val="Times New Roman"/>
      <family val="1"/>
      <charset val="204"/>
    </font>
    <font>
      <b/>
      <sz val="12"/>
      <name val="Times New Roman"/>
      <family val="1"/>
      <charset val="204"/>
    </font>
    <font>
      <b/>
      <sz val="14"/>
      <color rgb="FFFF0000"/>
      <name val="Times New Roman"/>
      <family val="1"/>
      <charset val="204"/>
    </font>
    <font>
      <sz val="10"/>
      <color indexed="59"/>
      <name val="Times New Roman"/>
      <family val="1"/>
      <charset val="204"/>
    </font>
    <font>
      <b/>
      <sz val="10"/>
      <color theme="1"/>
      <name val="Times New Roman"/>
      <family val="1"/>
      <charset val="204"/>
    </font>
    <font>
      <sz val="12"/>
      <name val="Times New Roman"/>
      <family val="1"/>
      <charset val="204"/>
    </font>
    <font>
      <sz val="12"/>
      <color indexed="8"/>
      <name val="Times New Roman"/>
      <family val="1"/>
      <charset val="204"/>
    </font>
    <font>
      <sz val="12"/>
      <color rgb="FF00B050"/>
      <name val="Times New Roman"/>
      <family val="1"/>
      <charset val="204"/>
    </font>
    <font>
      <sz val="10"/>
      <color indexed="8"/>
      <name val="Times New Roman"/>
      <family val="1"/>
      <charset val="204"/>
    </font>
    <font>
      <b/>
      <sz val="12"/>
      <color indexed="8"/>
      <name val="Times New Roman"/>
      <family val="1"/>
      <charset val="204"/>
    </font>
    <font>
      <sz val="12"/>
      <color theme="8" tint="-0.249977111117893"/>
      <name val="Times New Roman"/>
      <family val="1"/>
      <charset val="204"/>
    </font>
    <font>
      <sz val="12"/>
      <color rgb="FFFF0000"/>
      <name val="Times New Roman"/>
      <family val="1"/>
      <charset val="204"/>
    </font>
    <font>
      <b/>
      <sz val="10"/>
      <name val="Times New Roman"/>
      <family val="1"/>
      <charset val="204"/>
    </font>
    <font>
      <b/>
      <sz val="12"/>
      <color rgb="FFFF0000"/>
      <name val="Times New Roman"/>
      <family val="1"/>
      <charset val="204"/>
    </font>
    <font>
      <sz val="10"/>
      <color theme="1"/>
      <name val="Calibri"/>
      <family val="2"/>
      <charset val="204"/>
      <scheme val="minor"/>
    </font>
    <font>
      <sz val="14"/>
      <color theme="1"/>
      <name val="Times New Roman"/>
      <family val="1"/>
      <charset val="204"/>
    </font>
    <font>
      <b/>
      <sz val="10"/>
      <color theme="8" tint="-0.249977111117893"/>
      <name val="Times New Roman"/>
      <family val="1"/>
      <charset val="204"/>
    </font>
    <font>
      <sz val="10"/>
      <color theme="8" tint="-0.249977111117893"/>
      <name val="Times New Roman"/>
      <family val="1"/>
      <charset val="204"/>
    </font>
    <font>
      <b/>
      <sz val="14"/>
      <color theme="1"/>
      <name val="Times New Roman"/>
      <family val="1"/>
      <charset val="204"/>
    </font>
    <font>
      <sz val="10"/>
      <color rgb="FFFF0000"/>
      <name val="Times New Roman"/>
      <family val="1"/>
      <charset val="204"/>
    </font>
    <font>
      <i/>
      <sz val="20"/>
      <color rgb="FF00B050"/>
      <name val="Times New Roman"/>
      <family val="1"/>
      <charset val="204"/>
    </font>
    <font>
      <sz val="10"/>
      <color theme="5" tint="-0.249977111117893"/>
      <name val="Times New Roman"/>
      <family val="1"/>
      <charset val="204"/>
    </font>
    <font>
      <b/>
      <sz val="10"/>
      <color rgb="FFFF0000"/>
      <name val="Times New Roman"/>
      <family val="1"/>
      <charset val="204"/>
    </font>
    <font>
      <sz val="12"/>
      <color rgb="FF0070C0"/>
      <name val="Times New Roman"/>
      <family val="1"/>
      <charset val="204"/>
    </font>
    <font>
      <b/>
      <i/>
      <sz val="20"/>
      <color theme="8"/>
      <name val="Times New Roman"/>
      <family val="1"/>
      <charset val="204"/>
    </font>
    <font>
      <b/>
      <sz val="20"/>
      <color theme="4" tint="-0.499984740745262"/>
      <name val="Times New Roman"/>
      <family val="1"/>
      <charset val="204"/>
    </font>
    <font>
      <sz val="11"/>
      <color rgb="FF002060"/>
      <name val="Calibri"/>
      <family val="2"/>
      <charset val="204"/>
      <scheme val="minor"/>
    </font>
    <font>
      <b/>
      <sz val="12"/>
      <color theme="1"/>
      <name val="Times New Roman"/>
      <family val="1"/>
      <charset val="204"/>
    </font>
    <font>
      <b/>
      <sz val="12"/>
      <color rgb="FF222222"/>
      <name val="Times New Roman"/>
      <family val="1"/>
      <charset val="204"/>
    </font>
    <font>
      <b/>
      <sz val="16"/>
      <color rgb="FFEE0000"/>
      <name val="Times New Roman"/>
      <family val="1"/>
      <charset val="204"/>
    </font>
  </fonts>
  <fills count="19">
    <fill>
      <patternFill patternType="none"/>
    </fill>
    <fill>
      <patternFill patternType="gray125"/>
    </fill>
    <fill>
      <patternFill patternType="solid">
        <fgColor rgb="FFF4F9F1"/>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4"/>
        <bgColor indexed="64"/>
      </patternFill>
    </fill>
    <fill>
      <patternFill patternType="solid">
        <fgColor rgb="FFFFFFC9"/>
        <bgColor indexed="64"/>
      </patternFill>
    </fill>
    <fill>
      <patternFill patternType="solid">
        <fgColor rgb="FFEAF4E4"/>
        <bgColor indexed="64"/>
      </patternFill>
    </fill>
    <fill>
      <patternFill patternType="solid">
        <fgColor rgb="FFD9E2F3"/>
        <bgColor indexed="64"/>
      </patternFill>
    </fill>
    <fill>
      <patternFill patternType="solid">
        <fgColor theme="5" tint="0.59999389629810485"/>
        <bgColor indexed="64"/>
      </patternFill>
    </fill>
    <fill>
      <patternFill patternType="solid">
        <fgColor theme="7" tint="0.5999938962981048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double">
        <color indexed="64"/>
      </top>
      <bottom style="double">
        <color indexed="64"/>
      </bottom>
      <diagonal/>
    </border>
    <border>
      <left/>
      <right style="thin">
        <color indexed="64"/>
      </right>
      <top/>
      <bottom/>
      <diagonal/>
    </border>
    <border>
      <left/>
      <right style="thin">
        <color indexed="60"/>
      </right>
      <top style="thin">
        <color indexed="60"/>
      </top>
      <bottom style="thin">
        <color indexed="60"/>
      </bottom>
      <diagonal/>
    </border>
    <border>
      <left style="thin">
        <color indexed="60"/>
      </left>
      <right/>
      <top style="thin">
        <color indexed="60"/>
      </top>
      <bottom style="thin">
        <color indexed="60"/>
      </bottom>
      <diagonal/>
    </border>
    <border>
      <left/>
      <right style="thin">
        <color auto="1"/>
      </right>
      <top style="thin">
        <color auto="1"/>
      </top>
      <bottom style="thin">
        <color auto="1"/>
      </bottom>
      <diagonal/>
    </border>
    <border>
      <left/>
      <right style="thin">
        <color indexed="60"/>
      </right>
      <top style="thin">
        <color indexed="60"/>
      </top>
      <bottom/>
      <diagonal/>
    </border>
    <border>
      <left style="thin">
        <color indexed="60"/>
      </left>
      <right/>
      <top style="thin">
        <color indexed="6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42" fillId="0" borderId="0"/>
  </cellStyleXfs>
  <cellXfs count="481">
    <xf numFmtId="0" fontId="0" fillId="0" borderId="0" xfId="0"/>
    <xf numFmtId="0" fontId="4" fillId="0" borderId="0" xfId="0" applyFont="1" applyFill="1" applyBorder="1" applyAlignment="1">
      <alignment horizontal="center" vertical="center"/>
    </xf>
    <xf numFmtId="0" fontId="4" fillId="2" borderId="0" xfId="0" applyFont="1" applyFill="1" applyBorder="1" applyAlignment="1">
      <alignment horizontal="center" vertical="center"/>
    </xf>
    <xf numFmtId="0" fontId="2" fillId="3" borderId="0" xfId="0" applyFont="1" applyFill="1"/>
    <xf numFmtId="0" fontId="3" fillId="3" borderId="0" xfId="0" applyFont="1" applyFill="1"/>
    <xf numFmtId="0" fontId="4" fillId="3" borderId="0" xfId="0" applyFont="1" applyFill="1" applyBorder="1" applyAlignment="1">
      <alignment horizontal="center" vertical="center"/>
    </xf>
    <xf numFmtId="0" fontId="2" fillId="3" borderId="0" xfId="0" applyFont="1" applyFill="1" applyAlignment="1">
      <alignment horizontal="left"/>
    </xf>
    <xf numFmtId="0" fontId="2" fillId="3" borderId="0" xfId="0" applyFont="1" applyFill="1" applyAlignment="1">
      <alignment horizontal="center" vertical="top"/>
    </xf>
    <xf numFmtId="0" fontId="2" fillId="3" borderId="0" xfId="0" applyFont="1" applyFill="1" applyBorder="1"/>
    <xf numFmtId="0" fontId="10" fillId="3" borderId="1" xfId="0" applyFont="1" applyFill="1" applyBorder="1" applyAlignment="1">
      <alignment horizontal="left" vertical="top" wrapText="1"/>
    </xf>
    <xf numFmtId="0" fontId="10" fillId="3" borderId="0" xfId="0" applyFont="1" applyFill="1" applyBorder="1" applyAlignment="1">
      <alignment horizontal="left" vertical="top" wrapText="1"/>
    </xf>
    <xf numFmtId="0" fontId="2" fillId="3" borderId="0" xfId="0" applyFont="1" applyFill="1" applyAlignment="1">
      <alignment horizontal="center" vertical="top" wrapText="1"/>
    </xf>
    <xf numFmtId="0" fontId="3" fillId="3" borderId="0" xfId="0" applyFont="1" applyFill="1" applyAlignment="1">
      <alignment horizontal="center" vertical="top"/>
    </xf>
    <xf numFmtId="0" fontId="5" fillId="0"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center" wrapText="1"/>
    </xf>
    <xf numFmtId="0" fontId="11" fillId="3" borderId="0" xfId="0" applyFont="1" applyFill="1" applyBorder="1" applyAlignment="1">
      <alignment horizontal="center" vertical="top"/>
    </xf>
    <xf numFmtId="0" fontId="11" fillId="3" borderId="0" xfId="0" applyFont="1" applyFill="1" applyBorder="1" applyAlignment="1">
      <alignment horizontal="center" vertical="center"/>
    </xf>
    <xf numFmtId="0" fontId="11" fillId="2" borderId="0" xfId="0" applyFont="1" applyFill="1" applyBorder="1" applyAlignment="1">
      <alignment horizontal="center" vertical="top"/>
    </xf>
    <xf numFmtId="0" fontId="12" fillId="2" borderId="1" xfId="0" applyFont="1" applyFill="1" applyBorder="1" applyAlignment="1">
      <alignment horizontal="left" vertical="top" wrapText="1"/>
    </xf>
    <xf numFmtId="0" fontId="12"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16" fillId="2" borderId="0" xfId="0" applyFont="1" applyFill="1" applyBorder="1" applyAlignment="1">
      <alignment horizontal="center" vertical="top"/>
    </xf>
    <xf numFmtId="0" fontId="12" fillId="3" borderId="0" xfId="0" applyFont="1" applyFill="1" applyBorder="1" applyAlignment="1">
      <alignment horizontal="left" vertical="top" wrapText="1"/>
    </xf>
    <xf numFmtId="0" fontId="12" fillId="0" borderId="1" xfId="0" applyFont="1" applyFill="1" applyBorder="1" applyAlignment="1">
      <alignment horizontal="justify" vertical="top" wrapText="1"/>
    </xf>
    <xf numFmtId="0" fontId="4" fillId="3" borderId="1" xfId="0" applyFont="1" applyFill="1" applyBorder="1" applyAlignment="1">
      <alignment horizontal="center" vertical="center"/>
    </xf>
    <xf numFmtId="0" fontId="3" fillId="3" borderId="0" xfId="0" applyFont="1" applyFill="1" applyBorder="1"/>
    <xf numFmtId="0" fontId="11" fillId="3" borderId="1" xfId="0" applyFont="1" applyFill="1" applyBorder="1" applyAlignment="1">
      <alignment horizontal="center" vertical="center"/>
    </xf>
    <xf numFmtId="0" fontId="12" fillId="3" borderId="0" xfId="0" applyFont="1" applyFill="1" applyAlignment="1">
      <alignment horizontal="center" vertical="top" wrapText="1"/>
    </xf>
    <xf numFmtId="0" fontId="12" fillId="3" borderId="0"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3" borderId="0" xfId="0" applyFont="1" applyFill="1" applyAlignment="1">
      <alignment horizontal="left" vertical="top" wrapText="1"/>
    </xf>
    <xf numFmtId="0" fontId="12" fillId="3" borderId="0" xfId="0" applyFont="1" applyFill="1" applyAlignment="1">
      <alignment vertical="top" wrapText="1"/>
    </xf>
    <xf numFmtId="0" fontId="12" fillId="3" borderId="0" xfId="0" applyFont="1" applyFill="1" applyBorder="1" applyAlignment="1">
      <alignment vertical="top"/>
    </xf>
    <xf numFmtId="0" fontId="12" fillId="3" borderId="0" xfId="0" applyFont="1" applyFill="1" applyAlignment="1">
      <alignment horizontal="justify" vertical="top" wrapText="1"/>
    </xf>
    <xf numFmtId="0" fontId="11" fillId="2" borderId="1" xfId="0" applyFont="1" applyFill="1" applyBorder="1" applyAlignment="1">
      <alignment horizontal="center" vertical="top"/>
    </xf>
    <xf numFmtId="0" fontId="11" fillId="2"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left" vertical="top" wrapText="1"/>
    </xf>
    <xf numFmtId="0" fontId="12"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3" borderId="0" xfId="0" applyFont="1" applyFill="1" applyAlignment="1">
      <alignment wrapText="1"/>
    </xf>
    <xf numFmtId="0" fontId="0" fillId="0" borderId="0" xfId="0" applyAlignment="1">
      <alignment wrapText="1"/>
    </xf>
    <xf numFmtId="14" fontId="12" fillId="3" borderId="1" xfId="0" applyNumberFormat="1" applyFont="1" applyFill="1" applyBorder="1" applyAlignment="1">
      <alignment horizontal="center" vertical="top" wrapText="1"/>
    </xf>
    <xf numFmtId="0" fontId="5" fillId="2" borderId="1" xfId="0" applyFont="1" applyFill="1" applyBorder="1" applyAlignment="1">
      <alignment horizontal="center" vertical="center" wrapText="1"/>
    </xf>
    <xf numFmtId="0" fontId="12" fillId="3" borderId="0" xfId="0" applyFont="1" applyFill="1" applyBorder="1"/>
    <xf numFmtId="0" fontId="12" fillId="3" borderId="0" xfId="0" applyFont="1" applyFill="1" applyAlignment="1">
      <alignment horizontal="left" wrapText="1"/>
    </xf>
    <xf numFmtId="0" fontId="12" fillId="3" borderId="0" xfId="0" applyFont="1" applyFill="1" applyAlignment="1">
      <alignment horizontal="center" vertical="top"/>
    </xf>
    <xf numFmtId="0" fontId="12" fillId="3" borderId="0" xfId="0" applyFont="1" applyFill="1" applyAlignment="1">
      <alignment horizontal="left"/>
    </xf>
    <xf numFmtId="0" fontId="12" fillId="3" borderId="0" xfId="0" applyFont="1" applyFill="1"/>
    <xf numFmtId="0" fontId="22" fillId="3" borderId="0" xfId="0" applyFont="1" applyFill="1" applyBorder="1" applyAlignment="1">
      <alignment horizontal="center" vertical="top" wrapText="1"/>
    </xf>
    <xf numFmtId="0" fontId="4" fillId="3" borderId="0" xfId="0" applyFont="1" applyFill="1" applyBorder="1" applyAlignment="1">
      <alignment horizontal="center" vertical="top" wrapText="1"/>
    </xf>
    <xf numFmtId="0" fontId="22" fillId="3" borderId="0" xfId="0" applyFont="1" applyFill="1" applyAlignment="1">
      <alignment horizontal="center" vertical="top" wrapText="1"/>
    </xf>
    <xf numFmtId="49" fontId="12" fillId="3" borderId="0" xfId="0" applyNumberFormat="1" applyFont="1" applyFill="1" applyAlignment="1">
      <alignment horizontal="center" vertical="top" wrapText="1"/>
    </xf>
    <xf numFmtId="49" fontId="12" fillId="3" borderId="0" xfId="0" applyNumberFormat="1" applyFont="1" applyFill="1" applyAlignment="1">
      <alignment horizontal="center" vertical="top"/>
    </xf>
    <xf numFmtId="0" fontId="12" fillId="3" borderId="1" xfId="0" applyFont="1" applyFill="1" applyBorder="1" applyAlignment="1">
      <alignment horizontal="justify" vertical="top" wrapText="1"/>
    </xf>
    <xf numFmtId="0" fontId="12" fillId="3" borderId="0" xfId="0" applyFont="1" applyFill="1" applyAlignment="1">
      <alignment horizontal="justify" wrapText="1"/>
    </xf>
    <xf numFmtId="0" fontId="12" fillId="3" borderId="0" xfId="0" applyFont="1" applyFill="1" applyAlignment="1">
      <alignment horizontal="justify"/>
    </xf>
    <xf numFmtId="49" fontId="12" fillId="2"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6"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2" fillId="0" borderId="0" xfId="0" applyFont="1" applyFill="1" applyBorder="1" applyAlignment="1">
      <alignment horizontal="center" vertical="top"/>
    </xf>
    <xf numFmtId="0" fontId="26" fillId="0" borderId="0" xfId="0" applyFont="1" applyFill="1" applyBorder="1" applyAlignment="1">
      <alignment horizontal="center" vertical="top"/>
    </xf>
    <xf numFmtId="0" fontId="4" fillId="2"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6" fillId="3" borderId="0" xfId="0" applyFont="1" applyFill="1" applyBorder="1" applyAlignment="1">
      <alignment horizontal="center" vertical="top"/>
    </xf>
    <xf numFmtId="0" fontId="5" fillId="2" borderId="13" xfId="0" applyFont="1" applyFill="1" applyBorder="1" applyAlignment="1">
      <alignment horizontal="center" vertical="center" wrapText="1"/>
    </xf>
    <xf numFmtId="0" fontId="16" fillId="3" borderId="1" xfId="0" applyFont="1" applyFill="1" applyBorder="1" applyAlignment="1">
      <alignment horizontal="center" vertical="center"/>
    </xf>
    <xf numFmtId="0" fontId="12" fillId="2" borderId="13"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1" fillId="3" borderId="14" xfId="0" applyFont="1" applyFill="1" applyBorder="1" applyAlignment="1">
      <alignment horizontal="center" vertical="center"/>
    </xf>
    <xf numFmtId="0" fontId="12" fillId="3" borderId="14" xfId="0" applyFont="1" applyFill="1" applyBorder="1" applyAlignment="1">
      <alignment horizontal="left" vertical="top" wrapText="1"/>
    </xf>
    <xf numFmtId="0" fontId="4" fillId="3" borderId="14" xfId="0" applyFont="1" applyFill="1" applyBorder="1" applyAlignment="1">
      <alignment horizontal="center" vertical="center"/>
    </xf>
    <xf numFmtId="0" fontId="12" fillId="3" borderId="13" xfId="0" applyFont="1" applyFill="1" applyBorder="1" applyAlignment="1">
      <alignment horizontal="center" vertical="center" wrapText="1"/>
    </xf>
    <xf numFmtId="0" fontId="5" fillId="3" borderId="0" xfId="0" applyFont="1" applyFill="1" applyBorder="1" applyAlignment="1">
      <alignment horizontal="center" vertical="top" wrapText="1"/>
    </xf>
    <xf numFmtId="0" fontId="5" fillId="3" borderId="0" xfId="0" applyFont="1" applyFill="1" applyBorder="1" applyAlignment="1">
      <alignment horizontal="center" vertical="center" wrapText="1"/>
    </xf>
    <xf numFmtId="49" fontId="12" fillId="2" borderId="9" xfId="0" applyNumberFormat="1" applyFont="1" applyFill="1" applyBorder="1" applyAlignment="1">
      <alignment horizontal="center" vertical="top" wrapText="1"/>
    </xf>
    <xf numFmtId="0" fontId="5" fillId="3" borderId="15" xfId="0" applyFont="1" applyFill="1" applyBorder="1" applyAlignment="1">
      <alignment horizontal="center" vertical="center" wrapText="1"/>
    </xf>
    <xf numFmtId="0" fontId="12" fillId="2" borderId="8" xfId="0" applyFont="1" applyFill="1" applyBorder="1" applyAlignment="1">
      <alignment horizontal="center" vertical="top" wrapText="1"/>
    </xf>
    <xf numFmtId="14" fontId="12" fillId="2" borderId="8" xfId="0" applyNumberFormat="1" applyFont="1" applyFill="1" applyBorder="1" applyAlignment="1">
      <alignment horizontal="center" vertical="top" wrapText="1"/>
    </xf>
    <xf numFmtId="49" fontId="12" fillId="2" borderId="8" xfId="0" applyNumberFormat="1" applyFont="1" applyFill="1" applyBorder="1" applyAlignment="1">
      <alignment horizontal="center" vertical="top" wrapText="1"/>
    </xf>
    <xf numFmtId="0" fontId="12" fillId="2" borderId="8" xfId="0" applyFont="1" applyFill="1" applyBorder="1" applyAlignment="1">
      <alignment horizontal="center" vertical="top" wrapText="1"/>
    </xf>
    <xf numFmtId="0" fontId="5" fillId="2" borderId="8" xfId="0" applyFont="1" applyFill="1" applyBorder="1" applyAlignment="1">
      <alignment horizontal="center" vertical="top" wrapText="1"/>
    </xf>
    <xf numFmtId="14" fontId="12" fillId="2" borderId="8" xfId="0" applyNumberFormat="1" applyFont="1" applyFill="1" applyBorder="1" applyAlignment="1">
      <alignment horizontal="center" vertical="top" wrapText="1"/>
    </xf>
    <xf numFmtId="49" fontId="12" fillId="2" borderId="1" xfId="0" applyNumberFormat="1" applyFont="1" applyFill="1" applyBorder="1" applyAlignment="1">
      <alignment horizontal="center" vertical="top"/>
    </xf>
    <xf numFmtId="0" fontId="12" fillId="2" borderId="8" xfId="0" applyFont="1" applyFill="1" applyBorder="1" applyAlignment="1">
      <alignment horizontal="center" vertical="top" wrapText="1"/>
    </xf>
    <xf numFmtId="14" fontId="12" fillId="2" borderId="8" xfId="0" applyNumberFormat="1" applyFont="1" applyFill="1" applyBorder="1" applyAlignment="1">
      <alignment horizontal="center" vertical="top" wrapText="1"/>
    </xf>
    <xf numFmtId="49" fontId="12" fillId="2" borderId="8" xfId="0" applyNumberFormat="1" applyFont="1" applyFill="1" applyBorder="1" applyAlignment="1">
      <alignment horizontal="center" vertical="top" wrapText="1"/>
    </xf>
    <xf numFmtId="0" fontId="4" fillId="5" borderId="0" xfId="0" applyFont="1" applyFill="1" applyBorder="1" applyAlignment="1">
      <alignment horizontal="center" vertical="center"/>
    </xf>
    <xf numFmtId="0" fontId="12" fillId="3" borderId="1" xfId="0" applyFont="1" applyFill="1" applyBorder="1" applyAlignment="1">
      <alignment horizontal="left" vertical="top" wrapText="1"/>
    </xf>
    <xf numFmtId="0" fontId="12" fillId="3" borderId="13" xfId="0" applyFont="1" applyFill="1" applyBorder="1" applyAlignment="1">
      <alignment horizontal="center" vertical="top" wrapText="1"/>
    </xf>
    <xf numFmtId="0" fontId="12" fillId="3" borderId="0" xfId="0" applyFont="1" applyFill="1" applyBorder="1" applyAlignment="1">
      <alignment horizontal="center" vertical="top"/>
    </xf>
    <xf numFmtId="0" fontId="5" fillId="2" borderId="10" xfId="0" applyFont="1" applyFill="1" applyBorder="1" applyAlignment="1">
      <alignment horizontal="justify" vertical="top" wrapText="1"/>
    </xf>
    <xf numFmtId="0" fontId="12" fillId="2" borderId="8" xfId="0" applyFont="1" applyFill="1" applyBorder="1" applyAlignment="1">
      <alignment horizontal="justify" vertical="top" wrapText="1"/>
    </xf>
    <xf numFmtId="0" fontId="12" fillId="2" borderId="1" xfId="0" applyFont="1" applyFill="1" applyBorder="1" applyAlignment="1">
      <alignment horizontal="justify" vertical="top" wrapText="1"/>
    </xf>
    <xf numFmtId="0" fontId="12" fillId="2" borderId="10" xfId="0" applyFont="1" applyFill="1" applyBorder="1" applyAlignment="1">
      <alignment horizontal="justify" vertical="top" wrapText="1"/>
    </xf>
    <xf numFmtId="0" fontId="12" fillId="3" borderId="1" xfId="0" applyFont="1" applyFill="1" applyBorder="1" applyAlignment="1">
      <alignment horizontal="left" vertical="top" wrapText="1"/>
    </xf>
    <xf numFmtId="0" fontId="12" fillId="2" borderId="8" xfId="0" applyFont="1" applyFill="1" applyBorder="1" applyAlignment="1">
      <alignment horizontal="center" vertical="top" wrapText="1"/>
    </xf>
    <xf numFmtId="14" fontId="12" fillId="2" borderId="8" xfId="0" applyNumberFormat="1" applyFont="1" applyFill="1" applyBorder="1" applyAlignment="1">
      <alignment horizontal="center" vertical="top" wrapText="1"/>
    </xf>
    <xf numFmtId="49" fontId="12" fillId="2" borderId="8" xfId="0" applyNumberFormat="1" applyFont="1" applyFill="1" applyBorder="1" applyAlignment="1">
      <alignment horizontal="center" vertical="top" wrapText="1"/>
    </xf>
    <xf numFmtId="0" fontId="12" fillId="2" borderId="8" xfId="0" applyFont="1" applyFill="1" applyBorder="1" applyAlignment="1">
      <alignment horizontal="justify" vertical="top" wrapText="1"/>
    </xf>
    <xf numFmtId="0" fontId="5" fillId="2" borderId="8" xfId="0" applyFont="1" applyFill="1" applyBorder="1" applyAlignment="1">
      <alignment horizontal="center" vertical="top" wrapText="1"/>
    </xf>
    <xf numFmtId="0" fontId="5" fillId="2" borderId="10" xfId="0" applyFont="1" applyFill="1" applyBorder="1" applyAlignment="1">
      <alignment horizontal="justify" vertical="top" wrapText="1"/>
    </xf>
    <xf numFmtId="0" fontId="31" fillId="3" borderId="0" xfId="0" applyFont="1" applyFill="1" applyBorder="1" applyAlignment="1">
      <alignment horizontal="center" vertical="center" wrapText="1"/>
    </xf>
    <xf numFmtId="0" fontId="0" fillId="0" borderId="1" xfId="0" applyBorder="1" applyAlignment="1">
      <alignment horizontal="center"/>
    </xf>
    <xf numFmtId="4" fontId="31" fillId="3" borderId="0" xfId="0" applyNumberFormat="1" applyFont="1" applyFill="1" applyBorder="1" applyAlignment="1">
      <alignment wrapText="1"/>
    </xf>
    <xf numFmtId="0" fontId="32" fillId="0" borderId="0" xfId="0" applyFont="1" applyBorder="1" applyAlignment="1">
      <alignment horizontal="center"/>
    </xf>
    <xf numFmtId="0" fontId="9" fillId="0" borderId="1" xfId="0" applyFont="1" applyBorder="1"/>
    <xf numFmtId="0" fontId="0" fillId="0" borderId="0" xfId="0" applyBorder="1"/>
    <xf numFmtId="4" fontId="31" fillId="3" borderId="0" xfId="0" applyNumberFormat="1" applyFont="1" applyFill="1" applyBorder="1" applyAlignment="1">
      <alignment horizontal="right" vertical="center" wrapText="1"/>
    </xf>
    <xf numFmtId="4" fontId="0" fillId="0" borderId="0" xfId="0" applyNumberFormat="1"/>
    <xf numFmtId="0" fontId="35" fillId="0" borderId="0" xfId="0" applyFont="1" applyFill="1" applyBorder="1" applyAlignment="1">
      <alignment horizontal="right" vertical="center"/>
    </xf>
    <xf numFmtId="0" fontId="33" fillId="6" borderId="4" xfId="0" applyFont="1" applyFill="1" applyBorder="1" applyAlignment="1">
      <alignment horizontal="center" vertical="center" wrapText="1"/>
    </xf>
    <xf numFmtId="0" fontId="33" fillId="7" borderId="1"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3" fillId="6" borderId="1" xfId="0" applyFont="1" applyFill="1" applyBorder="1" applyAlignment="1">
      <alignment horizontal="center" vertical="top" wrapText="1"/>
    </xf>
    <xf numFmtId="0" fontId="33" fillId="7" borderId="1" xfId="0" applyFont="1" applyFill="1" applyBorder="1" applyAlignment="1">
      <alignment horizontal="center" vertical="top" wrapText="1"/>
    </xf>
    <xf numFmtId="0" fontId="33" fillId="4" borderId="1" xfId="0" applyFont="1" applyFill="1" applyBorder="1" applyAlignment="1">
      <alignment horizontal="center" vertical="top" wrapText="1"/>
    </xf>
    <xf numFmtId="164" fontId="36" fillId="6" borderId="1" xfId="0" applyNumberFormat="1" applyFont="1" applyFill="1" applyBorder="1" applyAlignment="1">
      <alignment horizontal="right" vertical="center"/>
    </xf>
    <xf numFmtId="164" fontId="36" fillId="7" borderId="7" xfId="0" applyNumberFormat="1" applyFont="1" applyFill="1" applyBorder="1" applyAlignment="1">
      <alignment vertical="center"/>
    </xf>
    <xf numFmtId="164" fontId="36" fillId="4" borderId="7" xfId="0" applyNumberFormat="1" applyFont="1" applyFill="1" applyBorder="1" applyAlignment="1">
      <alignment horizontal="right" vertical="center"/>
    </xf>
    <xf numFmtId="0" fontId="33" fillId="8" borderId="1" xfId="0" applyFont="1" applyFill="1" applyBorder="1" applyAlignment="1">
      <alignment horizontal="center" vertical="center"/>
    </xf>
    <xf numFmtId="0" fontId="33" fillId="8" borderId="1" xfId="0" applyFont="1" applyFill="1" applyBorder="1" applyAlignment="1">
      <alignment horizontal="center" vertical="top" wrapText="1"/>
    </xf>
    <xf numFmtId="4" fontId="33" fillId="8" borderId="1" xfId="0" applyNumberFormat="1" applyFont="1" applyFill="1" applyBorder="1"/>
    <xf numFmtId="4" fontId="33" fillId="8" borderId="1" xfId="0" applyNumberFormat="1" applyFont="1" applyFill="1" applyBorder="1" applyAlignment="1">
      <alignment horizontal="right" vertical="center"/>
    </xf>
    <xf numFmtId="4" fontId="9" fillId="8" borderId="1" xfId="0" applyNumberFormat="1" applyFont="1" applyFill="1" applyBorder="1" applyAlignment="1">
      <alignment wrapText="1"/>
    </xf>
    <xf numFmtId="4" fontId="33" fillId="9" borderId="1" xfId="0" applyNumberFormat="1" applyFont="1" applyFill="1" applyBorder="1" applyAlignment="1">
      <alignment wrapText="1"/>
    </xf>
    <xf numFmtId="4" fontId="37" fillId="3" borderId="0" xfId="0" applyNumberFormat="1" applyFont="1" applyFill="1" applyBorder="1" applyAlignment="1">
      <alignment vertical="top" wrapText="1"/>
    </xf>
    <xf numFmtId="4" fontId="38" fillId="3" borderId="0" xfId="0" applyNumberFormat="1" applyFont="1" applyFill="1" applyBorder="1" applyAlignment="1">
      <alignment vertical="top" wrapText="1"/>
    </xf>
    <xf numFmtId="0" fontId="34" fillId="0" borderId="0" xfId="0" applyFont="1" applyBorder="1" applyAlignment="1">
      <alignment vertical="top"/>
    </xf>
    <xf numFmtId="0" fontId="34" fillId="0" borderId="0" xfId="0" applyFont="1" applyBorder="1" applyAlignment="1">
      <alignment vertical="top" wrapText="1"/>
    </xf>
    <xf numFmtId="0" fontId="0" fillId="0" borderId="1" xfId="0" applyBorder="1" applyAlignment="1">
      <alignment horizontal="center" vertical="top"/>
    </xf>
    <xf numFmtId="0" fontId="9" fillId="0" borderId="1" xfId="0" applyFont="1" applyBorder="1" applyAlignment="1">
      <alignment vertical="top"/>
    </xf>
    <xf numFmtId="4" fontId="33" fillId="8" borderId="1" xfId="0" applyNumberFormat="1" applyFont="1" applyFill="1" applyBorder="1" applyAlignment="1">
      <alignment vertical="top"/>
    </xf>
    <xf numFmtId="4" fontId="9" fillId="8" borderId="1" xfId="0" applyNumberFormat="1" applyFont="1" applyFill="1" applyBorder="1" applyAlignment="1">
      <alignment vertical="top" wrapText="1"/>
    </xf>
    <xf numFmtId="4" fontId="33" fillId="9" borderId="1" xfId="0" applyNumberFormat="1" applyFont="1" applyFill="1" applyBorder="1" applyAlignment="1">
      <alignment vertical="top" wrapText="1"/>
    </xf>
    <xf numFmtId="4" fontId="9" fillId="8" borderId="1" xfId="0" applyNumberFormat="1" applyFont="1" applyFill="1" applyBorder="1" applyAlignment="1">
      <alignment horizontal="right" vertical="center"/>
    </xf>
    <xf numFmtId="4" fontId="36" fillId="6" borderId="1" xfId="0" applyNumberFormat="1" applyFont="1" applyFill="1" applyBorder="1" applyAlignment="1">
      <alignment horizontal="right"/>
    </xf>
    <xf numFmtId="4" fontId="36" fillId="7" borderId="1" xfId="0" applyNumberFormat="1" applyFont="1" applyFill="1" applyBorder="1" applyAlignment="1">
      <alignment horizontal="right"/>
    </xf>
    <xf numFmtId="4" fontId="36" fillId="4" borderId="1" xfId="0" applyNumberFormat="1" applyFont="1" applyFill="1" applyBorder="1" applyAlignment="1">
      <alignment horizontal="right"/>
    </xf>
    <xf numFmtId="4" fontId="36" fillId="6" borderId="1" xfId="0" applyNumberFormat="1" applyFont="1" applyFill="1" applyBorder="1" applyAlignment="1">
      <alignment vertical="top"/>
    </xf>
    <xf numFmtId="4" fontId="36" fillId="7" borderId="1" xfId="0" applyNumberFormat="1" applyFont="1" applyFill="1" applyBorder="1" applyAlignment="1">
      <alignment vertical="top"/>
    </xf>
    <xf numFmtId="4" fontId="36" fillId="4" borderId="1" xfId="0" applyNumberFormat="1" applyFont="1" applyFill="1" applyBorder="1" applyAlignment="1">
      <alignment vertical="top"/>
    </xf>
    <xf numFmtId="4" fontId="36" fillId="6" borderId="1" xfId="0" applyNumberFormat="1" applyFont="1" applyFill="1" applyBorder="1"/>
    <xf numFmtId="4" fontId="36" fillId="7" borderId="1" xfId="0" applyNumberFormat="1" applyFont="1" applyFill="1" applyBorder="1"/>
    <xf numFmtId="4" fontId="36" fillId="4" borderId="1" xfId="0" applyNumberFormat="1" applyFont="1" applyFill="1" applyBorder="1"/>
    <xf numFmtId="164" fontId="36" fillId="6" borderId="1" xfId="0" applyNumberFormat="1" applyFont="1" applyFill="1" applyBorder="1" applyAlignment="1">
      <alignment horizontal="right" wrapText="1"/>
    </xf>
    <xf numFmtId="164" fontId="36" fillId="7" borderId="1" xfId="0" applyNumberFormat="1" applyFont="1" applyFill="1" applyBorder="1"/>
    <xf numFmtId="164" fontId="36" fillId="4" borderId="1" xfId="0" applyNumberFormat="1" applyFont="1" applyFill="1" applyBorder="1" applyAlignment="1">
      <alignment horizontal="right"/>
    </xf>
    <xf numFmtId="164" fontId="36" fillId="6" borderId="1" xfId="0" applyNumberFormat="1" applyFont="1" applyFill="1" applyBorder="1" applyAlignment="1">
      <alignment horizontal="right" vertical="top" wrapText="1"/>
    </xf>
    <xf numFmtId="164" fontId="36" fillId="7" borderId="1" xfId="0" applyNumberFormat="1" applyFont="1" applyFill="1" applyBorder="1" applyAlignment="1">
      <alignment vertical="top"/>
    </xf>
    <xf numFmtId="164" fontId="36" fillId="4" borderId="1" xfId="0" applyNumberFormat="1" applyFont="1" applyFill="1" applyBorder="1" applyAlignment="1">
      <alignment horizontal="right" vertical="top"/>
    </xf>
    <xf numFmtId="4" fontId="36" fillId="6" borderId="1" xfId="0" applyNumberFormat="1" applyFont="1" applyFill="1" applyBorder="1" applyAlignment="1">
      <alignment horizontal="right" vertical="center"/>
    </xf>
    <xf numFmtId="4" fontId="36" fillId="7" borderId="1" xfId="0" applyNumberFormat="1" applyFont="1" applyFill="1" applyBorder="1" applyAlignment="1">
      <alignment horizontal="right" vertical="center"/>
    </xf>
    <xf numFmtId="4" fontId="36" fillId="4" borderId="1" xfId="0" applyNumberFormat="1" applyFont="1" applyFill="1" applyBorder="1" applyAlignment="1">
      <alignment horizontal="right" vertical="center"/>
    </xf>
    <xf numFmtId="0" fontId="12" fillId="3" borderId="8" xfId="0" applyFont="1" applyFill="1" applyBorder="1" applyAlignment="1">
      <alignment horizontal="center" vertical="top" wrapText="1"/>
    </xf>
    <xf numFmtId="0" fontId="12" fillId="3" borderId="1" xfId="0" applyFont="1" applyFill="1" applyBorder="1" applyAlignment="1">
      <alignment horizontal="left" vertical="top" wrapText="1"/>
    </xf>
    <xf numFmtId="0" fontId="12" fillId="2" borderId="8" xfId="0" applyFont="1" applyFill="1" applyBorder="1" applyAlignment="1">
      <alignment horizontal="center" vertical="top" wrapText="1"/>
    </xf>
    <xf numFmtId="14" fontId="12" fillId="2" borderId="8" xfId="0" applyNumberFormat="1" applyFont="1" applyFill="1" applyBorder="1" applyAlignment="1">
      <alignment horizontal="center" vertical="top" wrapText="1"/>
    </xf>
    <xf numFmtId="49" fontId="12" fillId="2" borderId="8" xfId="0" applyNumberFormat="1" applyFont="1" applyFill="1" applyBorder="1" applyAlignment="1">
      <alignment horizontal="center" vertical="top" wrapText="1"/>
    </xf>
    <xf numFmtId="0" fontId="12" fillId="2" borderId="8" xfId="0" applyFont="1" applyFill="1" applyBorder="1" applyAlignment="1">
      <alignment horizontal="justify" vertical="top" wrapText="1"/>
    </xf>
    <xf numFmtId="0" fontId="5" fillId="2" borderId="8"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2" borderId="10" xfId="0" applyFont="1" applyFill="1" applyBorder="1" applyAlignment="1">
      <alignment horizontal="justify" vertical="top" wrapText="1"/>
    </xf>
    <xf numFmtId="0" fontId="12" fillId="3" borderId="1" xfId="0" applyFont="1" applyFill="1" applyBorder="1" applyAlignment="1">
      <alignment horizontal="center" vertical="top" wrapText="1"/>
    </xf>
    <xf numFmtId="14" fontId="12" fillId="3" borderId="8" xfId="0" applyNumberFormat="1" applyFont="1" applyFill="1" applyBorder="1" applyAlignment="1">
      <alignment horizontal="center" vertical="top" wrapText="1"/>
    </xf>
    <xf numFmtId="0" fontId="11" fillId="3" borderId="1" xfId="0" applyFont="1" applyFill="1" applyBorder="1" applyAlignment="1">
      <alignment horizontal="center" vertical="top"/>
    </xf>
    <xf numFmtId="49" fontId="12" fillId="3" borderId="1" xfId="0" applyNumberFormat="1" applyFont="1" applyFill="1" applyBorder="1" applyAlignment="1">
      <alignment horizontal="center" vertical="top" wrapText="1"/>
    </xf>
    <xf numFmtId="0" fontId="16" fillId="3" borderId="1" xfId="0" applyFont="1" applyFill="1" applyBorder="1" applyAlignment="1">
      <alignment horizontal="center" vertical="top"/>
    </xf>
    <xf numFmtId="0" fontId="40" fillId="0" borderId="1" xfId="0" applyFont="1" applyBorder="1"/>
    <xf numFmtId="4" fontId="41" fillId="9" borderId="1" xfId="0" applyNumberFormat="1" applyFont="1" applyFill="1" applyBorder="1" applyAlignment="1">
      <alignment wrapText="1"/>
    </xf>
    <xf numFmtId="4" fontId="35" fillId="9" borderId="1" xfId="0" applyNumberFormat="1" applyFont="1" applyFill="1" applyBorder="1" applyAlignment="1">
      <alignment horizontal="right" vertical="center" wrapText="1"/>
    </xf>
    <xf numFmtId="0" fontId="12" fillId="3" borderId="1" xfId="0" applyFont="1" applyFill="1" applyBorder="1" applyAlignment="1">
      <alignment horizontal="left" vertical="top"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49" fontId="12" fillId="3" borderId="8" xfId="0" applyNumberFormat="1" applyFont="1" applyFill="1" applyBorder="1" applyAlignment="1">
      <alignment horizontal="center" vertical="top" wrapText="1"/>
    </xf>
    <xf numFmtId="0" fontId="21" fillId="0" borderId="1" xfId="0" applyFont="1" applyBorder="1" applyAlignment="1">
      <alignment horizontal="center" vertical="center" wrapText="1"/>
    </xf>
    <xf numFmtId="0" fontId="0" fillId="0" borderId="1" xfId="0" applyBorder="1" applyAlignment="1">
      <alignment vertical="top" wrapText="1"/>
    </xf>
    <xf numFmtId="0" fontId="46" fillId="3" borderId="1" xfId="0" applyFont="1" applyFill="1" applyBorder="1" applyAlignment="1">
      <alignment wrapText="1"/>
    </xf>
    <xf numFmtId="0" fontId="51" fillId="3" borderId="1" xfId="0" applyFont="1" applyFill="1" applyBorder="1" applyAlignment="1">
      <alignment horizontal="center" wrapText="1"/>
    </xf>
    <xf numFmtId="0" fontId="43" fillId="10" borderId="16" xfId="2" applyFont="1" applyFill="1" applyBorder="1" applyAlignment="1">
      <alignment horizontal="center" vertical="center" wrapText="1"/>
    </xf>
    <xf numFmtId="0" fontId="43" fillId="10" borderId="17" xfId="2" applyFont="1" applyFill="1" applyBorder="1" applyAlignment="1">
      <alignment horizontal="center" vertical="center" wrapText="1"/>
    </xf>
    <xf numFmtId="0" fontId="51" fillId="3" borderId="1" xfId="0"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horizontal="center" vertical="center" wrapText="1"/>
    </xf>
    <xf numFmtId="0" fontId="21" fillId="0" borderId="0" xfId="0" applyFont="1" applyBorder="1" applyAlignment="1">
      <alignment horizontal="center" vertical="center" wrapText="1"/>
    </xf>
    <xf numFmtId="4" fontId="49" fillId="12" borderId="1" xfId="2" applyNumberFormat="1" applyFont="1" applyFill="1" applyBorder="1" applyAlignment="1">
      <alignment horizontal="center" vertical="center" wrapText="1"/>
    </xf>
    <xf numFmtId="4" fontId="49" fillId="9" borderId="1" xfId="2" applyNumberFormat="1" applyFont="1" applyFill="1" applyBorder="1" applyAlignment="1">
      <alignment horizontal="center" vertical="top" wrapText="1"/>
    </xf>
    <xf numFmtId="4" fontId="49" fillId="12" borderId="1" xfId="2" applyNumberFormat="1" applyFont="1" applyFill="1" applyBorder="1" applyAlignment="1">
      <alignment horizontal="center" vertical="top" wrapText="1"/>
    </xf>
    <xf numFmtId="0" fontId="48" fillId="12" borderId="1" xfId="2" applyFont="1" applyFill="1" applyBorder="1" applyAlignment="1">
      <alignment horizontal="center" vertical="center" wrapText="1"/>
    </xf>
    <xf numFmtId="0" fontId="52" fillId="12" borderId="2" xfId="2" applyFont="1" applyFill="1" applyBorder="1" applyAlignment="1">
      <alignment horizontal="center" vertical="center" wrapText="1"/>
    </xf>
    <xf numFmtId="0" fontId="53" fillId="12" borderId="1" xfId="0" applyFont="1" applyFill="1" applyBorder="1" applyAlignment="1">
      <alignment horizontal="center" vertical="top" wrapText="1"/>
    </xf>
    <xf numFmtId="0" fontId="44" fillId="3" borderId="16" xfId="2" applyFont="1" applyFill="1" applyBorder="1" applyAlignment="1">
      <alignment horizontal="center" vertical="top" wrapText="1"/>
    </xf>
    <xf numFmtId="0" fontId="44" fillId="3" borderId="16" xfId="2" applyFont="1" applyFill="1" applyBorder="1" applyAlignment="1">
      <alignment horizontal="left" vertical="top" wrapText="1"/>
    </xf>
    <xf numFmtId="0" fontId="44" fillId="3" borderId="17" xfId="2" applyFont="1" applyFill="1" applyBorder="1" applyAlignment="1">
      <alignment horizontal="left" vertical="top" wrapText="1"/>
    </xf>
    <xf numFmtId="0" fontId="54" fillId="3" borderId="18" xfId="2" applyFont="1" applyFill="1" applyBorder="1" applyAlignment="1">
      <alignment horizontal="center" vertical="top" wrapText="1"/>
    </xf>
    <xf numFmtId="0" fontId="54" fillId="3" borderId="1" xfId="2" applyFont="1" applyFill="1" applyBorder="1" applyAlignment="1">
      <alignment horizontal="left" vertical="top" wrapText="1"/>
    </xf>
    <xf numFmtId="4" fontId="55" fillId="3" borderId="1" xfId="2" applyNumberFormat="1" applyFont="1" applyFill="1" applyBorder="1" applyAlignment="1">
      <alignment horizontal="center" vertical="top" wrapText="1"/>
    </xf>
    <xf numFmtId="4" fontId="54" fillId="3" borderId="1" xfId="2" applyNumberFormat="1" applyFont="1" applyFill="1" applyBorder="1" applyAlignment="1">
      <alignment horizontal="center" vertical="top" wrapText="1"/>
    </xf>
    <xf numFmtId="4" fontId="56" fillId="3" borderId="1" xfId="2" applyNumberFormat="1" applyFont="1" applyFill="1" applyBorder="1" applyAlignment="1">
      <alignment horizontal="center" vertical="top" wrapText="1"/>
    </xf>
    <xf numFmtId="0" fontId="55" fillId="3" borderId="1" xfId="2" applyFont="1" applyFill="1" applyBorder="1" applyAlignment="1">
      <alignment horizontal="left" vertical="top" wrapText="1"/>
    </xf>
    <xf numFmtId="0" fontId="57" fillId="3" borderId="2" xfId="2" applyFont="1" applyFill="1" applyBorder="1" applyAlignment="1">
      <alignment horizontal="left" vertical="top" wrapText="1"/>
    </xf>
    <xf numFmtId="0" fontId="53" fillId="3" borderId="1" xfId="0" applyFont="1" applyFill="1" applyBorder="1" applyAlignment="1">
      <alignment horizontal="justify" vertical="top" wrapText="1"/>
    </xf>
    <xf numFmtId="0" fontId="46" fillId="3" borderId="1" xfId="0" applyFont="1" applyFill="1" applyBorder="1" applyAlignment="1">
      <alignment horizontal="justify" vertical="top" wrapText="1"/>
    </xf>
    <xf numFmtId="0" fontId="0" fillId="3" borderId="0" xfId="0" applyFill="1" applyAlignment="1">
      <alignment wrapText="1"/>
    </xf>
    <xf numFmtId="0" fontId="55" fillId="3" borderId="1" xfId="2" applyFont="1" applyFill="1" applyBorder="1" applyAlignment="1">
      <alignment horizontal="center" vertical="top" wrapText="1"/>
    </xf>
    <xf numFmtId="4" fontId="55" fillId="3" borderId="1" xfId="2" applyNumberFormat="1" applyFont="1" applyFill="1" applyBorder="1" applyAlignment="1">
      <alignment horizontal="right" vertical="top" wrapText="1"/>
    </xf>
    <xf numFmtId="4" fontId="58" fillId="3" borderId="1" xfId="2" applyNumberFormat="1" applyFont="1" applyFill="1" applyBorder="1" applyAlignment="1">
      <alignment horizontal="center" vertical="top" wrapText="1"/>
    </xf>
    <xf numFmtId="4" fontId="59" fillId="3" borderId="1" xfId="2" applyNumberFormat="1" applyFont="1" applyFill="1" applyBorder="1" applyAlignment="1">
      <alignment horizontal="center" vertical="top" wrapText="1"/>
    </xf>
    <xf numFmtId="4" fontId="60" fillId="3" borderId="1" xfId="2" applyNumberFormat="1" applyFont="1" applyFill="1" applyBorder="1" applyAlignment="1">
      <alignment horizontal="center" vertical="top" wrapText="1"/>
    </xf>
    <xf numFmtId="0" fontId="7" fillId="3" borderId="1" xfId="0" applyFont="1" applyFill="1" applyBorder="1" applyAlignment="1">
      <alignment horizontal="justify" vertical="top" wrapText="1"/>
    </xf>
    <xf numFmtId="0" fontId="46" fillId="3" borderId="2" xfId="0" applyFont="1" applyFill="1" applyBorder="1" applyAlignment="1">
      <alignment horizontal="justify" wrapText="1"/>
    </xf>
    <xf numFmtId="0" fontId="62" fillId="3" borderId="1" xfId="2" applyFont="1" applyFill="1" applyBorder="1" applyAlignment="1">
      <alignment horizontal="left" vertical="top" wrapText="1"/>
    </xf>
    <xf numFmtId="0" fontId="61" fillId="3" borderId="1" xfId="0" applyFont="1" applyFill="1" applyBorder="1" applyAlignment="1">
      <alignment horizontal="justify" vertical="top" wrapText="1"/>
    </xf>
    <xf numFmtId="0" fontId="46" fillId="3" borderId="2" xfId="0" applyFont="1" applyFill="1" applyBorder="1" applyAlignment="1">
      <alignment horizontal="justify" vertical="top" wrapText="1"/>
    </xf>
    <xf numFmtId="4" fontId="47" fillId="3" borderId="1" xfId="2" applyNumberFormat="1" applyFont="1" applyFill="1" applyBorder="1" applyAlignment="1">
      <alignment horizontal="right" vertical="top" wrapText="1"/>
    </xf>
    <xf numFmtId="4" fontId="47" fillId="3" borderId="1" xfId="2" applyNumberFormat="1" applyFont="1" applyFill="1" applyBorder="1" applyAlignment="1">
      <alignment horizontal="center" vertical="top" wrapText="1"/>
    </xf>
    <xf numFmtId="49" fontId="55" fillId="3" borderId="1" xfId="2" applyNumberFormat="1" applyFont="1" applyFill="1" applyBorder="1" applyAlignment="1">
      <alignment horizontal="center" vertical="top" wrapText="1"/>
    </xf>
    <xf numFmtId="0" fontId="46" fillId="3" borderId="1" xfId="0" applyFont="1" applyFill="1" applyBorder="1" applyAlignment="1">
      <alignment horizontal="justify" wrapText="1"/>
    </xf>
    <xf numFmtId="0" fontId="44" fillId="3" borderId="19" xfId="2" applyFont="1" applyFill="1" applyBorder="1" applyAlignment="1">
      <alignment horizontal="center" vertical="top" wrapText="1"/>
    </xf>
    <xf numFmtId="0" fontId="44" fillId="3" borderId="19" xfId="2" applyFont="1" applyFill="1" applyBorder="1" applyAlignment="1">
      <alignment horizontal="left" vertical="top" wrapText="1"/>
    </xf>
    <xf numFmtId="0" fontId="44" fillId="3" borderId="20" xfId="2" applyFont="1" applyFill="1" applyBorder="1" applyAlignment="1">
      <alignment horizontal="left" vertical="top" wrapText="1"/>
    </xf>
    <xf numFmtId="0" fontId="0" fillId="0" borderId="0" xfId="0" applyBorder="1" applyAlignment="1">
      <alignment wrapText="1"/>
    </xf>
    <xf numFmtId="0" fontId="63" fillId="3" borderId="0" xfId="0" applyFont="1" applyFill="1" applyBorder="1" applyAlignment="1">
      <alignment vertical="top" wrapText="1"/>
    </xf>
    <xf numFmtId="0" fontId="0" fillId="3" borderId="0" xfId="0" applyFill="1" applyBorder="1" applyAlignment="1">
      <alignment wrapText="1"/>
    </xf>
    <xf numFmtId="0" fontId="0" fillId="3" borderId="0" xfId="0" applyFill="1" applyBorder="1" applyAlignment="1">
      <alignment horizontal="center" vertical="top" wrapText="1"/>
    </xf>
    <xf numFmtId="0" fontId="0" fillId="3" borderId="0" xfId="0" applyFill="1" applyBorder="1" applyAlignment="1">
      <alignment vertical="top" wrapText="1"/>
    </xf>
    <xf numFmtId="0" fontId="46" fillId="3" borderId="0" xfId="0" applyFont="1" applyFill="1" applyBorder="1" applyAlignment="1">
      <alignment wrapText="1"/>
    </xf>
    <xf numFmtId="0" fontId="63" fillId="0" borderId="0" xfId="0" applyFont="1" applyBorder="1" applyAlignment="1">
      <alignment vertical="top" wrapText="1"/>
    </xf>
    <xf numFmtId="0" fontId="63" fillId="0" borderId="0" xfId="0" applyFont="1" applyAlignment="1">
      <alignment vertical="top" wrapText="1"/>
    </xf>
    <xf numFmtId="0" fontId="0" fillId="3" borderId="0" xfId="0" applyFill="1" applyAlignment="1">
      <alignment horizontal="center" vertical="top" wrapText="1"/>
    </xf>
    <xf numFmtId="0" fontId="0" fillId="3" borderId="7" xfId="0" applyFill="1" applyBorder="1" applyAlignment="1">
      <alignment vertical="top" wrapText="1"/>
    </xf>
    <xf numFmtId="0" fontId="46" fillId="3" borderId="7" xfId="0" applyFont="1" applyFill="1" applyBorder="1" applyAlignment="1">
      <alignment wrapText="1"/>
    </xf>
    <xf numFmtId="0" fontId="0" fillId="3" borderId="1" xfId="0" applyFill="1" applyBorder="1" applyAlignment="1">
      <alignment vertical="top" wrapText="1"/>
    </xf>
    <xf numFmtId="0" fontId="0" fillId="11" borderId="0" xfId="0" applyFill="1" applyAlignment="1">
      <alignment horizontal="center" vertical="top" wrapText="1"/>
    </xf>
    <xf numFmtId="0" fontId="64" fillId="0" borderId="0" xfId="0" applyFont="1" applyAlignment="1">
      <alignment horizontal="left" vertical="top" wrapText="1"/>
    </xf>
    <xf numFmtId="0" fontId="0" fillId="0" borderId="0" xfId="0" applyAlignment="1">
      <alignment vertical="top" wrapText="1"/>
    </xf>
    <xf numFmtId="4" fontId="59" fillId="3" borderId="1" xfId="2" applyNumberFormat="1" applyFont="1" applyFill="1" applyBorder="1" applyAlignment="1">
      <alignment horizontal="right" vertical="top" wrapText="1"/>
    </xf>
    <xf numFmtId="0" fontId="64" fillId="3" borderId="0" xfId="0" applyFont="1" applyFill="1" applyAlignment="1">
      <alignment horizontal="left" vertical="top" wrapText="1"/>
    </xf>
    <xf numFmtId="0" fontId="0" fillId="3" borderId="0" xfId="0" applyFill="1" applyAlignment="1">
      <alignment vertical="top" wrapText="1"/>
    </xf>
    <xf numFmtId="0" fontId="64" fillId="0" borderId="0" xfId="0" applyFont="1" applyBorder="1" applyAlignment="1">
      <alignment horizontal="left" vertical="top" wrapText="1"/>
    </xf>
    <xf numFmtId="0" fontId="0" fillId="0" borderId="0" xfId="0" applyBorder="1" applyAlignment="1">
      <alignment vertical="top" wrapText="1"/>
    </xf>
    <xf numFmtId="0" fontId="47" fillId="0" borderId="0" xfId="0" applyFont="1" applyAlignment="1">
      <alignment wrapText="1"/>
    </xf>
    <xf numFmtId="0" fontId="31" fillId="11" borderId="1" xfId="0" applyFont="1" applyFill="1" applyBorder="1" applyAlignment="1">
      <alignment horizontal="center" vertical="top" wrapText="1"/>
    </xf>
    <xf numFmtId="0" fontId="53" fillId="11" borderId="1" xfId="0" applyFont="1" applyFill="1" applyBorder="1" applyAlignment="1">
      <alignment horizontal="center" vertical="top" wrapText="1"/>
    </xf>
    <xf numFmtId="4" fontId="62" fillId="3" borderId="1" xfId="2" applyNumberFormat="1" applyFont="1" applyFill="1" applyBorder="1" applyAlignment="1">
      <alignment horizontal="center" vertical="top" wrapText="1"/>
    </xf>
    <xf numFmtId="4" fontId="72" fillId="3" borderId="1" xfId="2" applyNumberFormat="1" applyFont="1" applyFill="1" applyBorder="1" applyAlignment="1">
      <alignment horizontal="center" vertical="top" wrapText="1"/>
    </xf>
    <xf numFmtId="4" fontId="50" fillId="3" borderId="1" xfId="2" applyNumberFormat="1" applyFont="1" applyFill="1" applyBorder="1" applyAlignment="1">
      <alignment horizontal="center" vertical="top" wrapText="1"/>
    </xf>
    <xf numFmtId="0" fontId="5" fillId="3" borderId="26" xfId="0" applyFont="1" applyFill="1" applyBorder="1" applyAlignment="1">
      <alignment horizontal="center" vertical="top" wrapText="1"/>
    </xf>
    <xf numFmtId="0" fontId="12" fillId="3" borderId="26" xfId="0" applyFont="1" applyFill="1" applyBorder="1" applyAlignment="1">
      <alignment horizontal="center" vertical="top" wrapText="1"/>
    </xf>
    <xf numFmtId="0" fontId="12" fillId="3" borderId="28" xfId="0" applyFont="1" applyFill="1" applyBorder="1" applyAlignment="1">
      <alignment horizontal="center" vertical="center" wrapText="1"/>
    </xf>
    <xf numFmtId="0" fontId="12" fillId="3" borderId="26" xfId="0" applyFont="1" applyFill="1" applyBorder="1" applyAlignment="1">
      <alignment horizontal="justify" vertical="top" wrapText="1"/>
    </xf>
    <xf numFmtId="14" fontId="12" fillId="3" borderId="26" xfId="0" applyNumberFormat="1" applyFont="1" applyFill="1" applyBorder="1" applyAlignment="1">
      <alignment horizontal="center" vertical="top" wrapText="1"/>
    </xf>
    <xf numFmtId="49" fontId="12" fillId="3" borderId="26" xfId="0" applyNumberFormat="1" applyFont="1" applyFill="1" applyBorder="1" applyAlignment="1">
      <alignment horizontal="center" vertical="top" wrapText="1"/>
    </xf>
    <xf numFmtId="0" fontId="12" fillId="2" borderId="28" xfId="0" applyFont="1" applyFill="1" applyBorder="1" applyAlignment="1">
      <alignment horizontal="center" vertical="center" wrapText="1"/>
    </xf>
    <xf numFmtId="0" fontId="12" fillId="0" borderId="26" xfId="0" applyFont="1" applyFill="1" applyBorder="1" applyAlignment="1">
      <alignment horizontal="center" vertical="top" wrapText="1"/>
    </xf>
    <xf numFmtId="0" fontId="64" fillId="3" borderId="21" xfId="0" applyFont="1" applyFill="1" applyBorder="1" applyAlignment="1">
      <alignment horizontal="left" vertical="top" wrapText="1"/>
    </xf>
    <xf numFmtId="0" fontId="12" fillId="0" borderId="29" xfId="0" applyFont="1" applyFill="1" applyBorder="1" applyAlignment="1">
      <alignment horizontal="center" vertical="top" wrapText="1"/>
    </xf>
    <xf numFmtId="14" fontId="12" fillId="3" borderId="29" xfId="0" applyNumberFormat="1" applyFont="1" applyFill="1" applyBorder="1" applyAlignment="1">
      <alignment horizontal="center" vertical="top" wrapText="1"/>
    </xf>
    <xf numFmtId="49" fontId="12" fillId="3" borderId="29" xfId="0" applyNumberFormat="1" applyFont="1" applyFill="1" applyBorder="1" applyAlignment="1">
      <alignment horizontal="center" vertical="top" wrapText="1"/>
    </xf>
    <xf numFmtId="0" fontId="12" fillId="3" borderId="29" xfId="0" applyFont="1" applyFill="1" applyBorder="1" applyAlignment="1">
      <alignment horizontal="center" vertical="top" wrapText="1"/>
    </xf>
    <xf numFmtId="0" fontId="5" fillId="3" borderId="29" xfId="0" applyFont="1" applyFill="1" applyBorder="1" applyAlignment="1">
      <alignment horizontal="center" vertical="top" wrapText="1"/>
    </xf>
    <xf numFmtId="0" fontId="49" fillId="11" borderId="28" xfId="2" applyFont="1" applyFill="1" applyBorder="1" applyAlignment="1">
      <alignment horizontal="center" vertical="top" wrapText="1"/>
    </xf>
    <xf numFmtId="0" fontId="49" fillId="11" borderId="29" xfId="2" applyFont="1" applyFill="1" applyBorder="1" applyAlignment="1">
      <alignment horizontal="center" vertical="top" wrapText="1"/>
    </xf>
    <xf numFmtId="0" fontId="48" fillId="10" borderId="29" xfId="2" applyFont="1" applyFill="1" applyBorder="1" applyAlignment="1">
      <alignment horizontal="center" vertical="center" wrapText="1"/>
    </xf>
    <xf numFmtId="0" fontId="52" fillId="10" borderId="30" xfId="2" applyFont="1" applyFill="1" applyBorder="1" applyAlignment="1">
      <alignment horizontal="center" vertical="center" wrapText="1"/>
    </xf>
    <xf numFmtId="0" fontId="0" fillId="13" borderId="0" xfId="0" applyFill="1" applyAlignment="1">
      <alignment wrapText="1"/>
    </xf>
    <xf numFmtId="0" fontId="46" fillId="3" borderId="29" xfId="0" applyFont="1" applyFill="1" applyBorder="1" applyAlignment="1">
      <alignment horizontal="justify" wrapText="1"/>
    </xf>
    <xf numFmtId="4" fontId="0" fillId="0" borderId="0" xfId="0" applyNumberFormat="1" applyAlignment="1">
      <alignment horizontal="center" vertical="center" wrapText="1"/>
    </xf>
    <xf numFmtId="0" fontId="0" fillId="3" borderId="0" xfId="0" applyFill="1" applyAlignment="1">
      <alignment horizontal="center" vertical="center" wrapText="1"/>
    </xf>
    <xf numFmtId="0" fontId="5" fillId="3" borderId="1" xfId="0" applyFont="1" applyFill="1" applyBorder="1" applyAlignment="1">
      <alignment horizontal="justify" vertical="top" wrapText="1"/>
    </xf>
    <xf numFmtId="0" fontId="12" fillId="3" borderId="29" xfId="0" applyFont="1" applyFill="1" applyBorder="1" applyAlignment="1">
      <alignment horizontal="justify" vertical="top" wrapText="1"/>
    </xf>
    <xf numFmtId="0" fontId="12" fillId="0" borderId="1" xfId="0" applyFont="1" applyFill="1" applyBorder="1" applyAlignment="1">
      <alignment horizontal="center" vertical="top" wrapText="1"/>
    </xf>
    <xf numFmtId="0" fontId="12" fillId="3" borderId="1" xfId="0" applyFont="1" applyFill="1" applyBorder="1" applyAlignment="1">
      <alignment horizontal="center" vertical="top" wrapText="1"/>
    </xf>
    <xf numFmtId="0" fontId="12" fillId="2" borderId="8" xfId="0" applyFont="1" applyFill="1" applyBorder="1" applyAlignment="1">
      <alignment horizontal="center" vertical="top" wrapText="1"/>
    </xf>
    <xf numFmtId="0" fontId="12" fillId="0" borderId="8" xfId="0" applyFont="1" applyFill="1" applyBorder="1" applyAlignment="1">
      <alignment horizontal="center" vertical="top" wrapText="1"/>
    </xf>
    <xf numFmtId="0" fontId="12" fillId="2" borderId="9" xfId="0" applyFont="1" applyFill="1" applyBorder="1" applyAlignment="1">
      <alignment horizontal="center" vertical="top" wrapText="1"/>
    </xf>
    <xf numFmtId="0" fontId="11" fillId="15" borderId="1" xfId="0" applyFont="1" applyFill="1" applyBorder="1" applyAlignment="1">
      <alignment horizontal="center" vertical="center"/>
    </xf>
    <xf numFmtId="0" fontId="12" fillId="15" borderId="1" xfId="0" applyFont="1" applyFill="1" applyBorder="1" applyAlignment="1">
      <alignment horizontal="left" vertical="top" wrapText="1"/>
    </xf>
    <xf numFmtId="0" fontId="4" fillId="15" borderId="1" xfId="0" applyFont="1" applyFill="1" applyBorder="1" applyAlignment="1">
      <alignment horizontal="center" vertical="center"/>
    </xf>
    <xf numFmtId="0" fontId="5" fillId="3" borderId="6" xfId="0" applyFont="1" applyFill="1" applyBorder="1" applyAlignment="1">
      <alignment horizontal="center" vertical="top" wrapText="1"/>
    </xf>
    <xf numFmtId="0" fontId="5" fillId="2" borderId="25" xfId="0" applyFont="1" applyFill="1" applyBorder="1" applyAlignment="1">
      <alignment horizontal="center" vertical="center" wrapText="1"/>
    </xf>
    <xf numFmtId="0" fontId="12" fillId="2" borderId="1" xfId="0" applyFont="1" applyFill="1" applyBorder="1" applyAlignment="1">
      <alignment horizontal="center" vertical="top" wrapText="1"/>
    </xf>
    <xf numFmtId="14" fontId="12" fillId="2" borderId="1" xfId="0" applyNumberFormat="1" applyFont="1" applyFill="1" applyBorder="1" applyAlignment="1">
      <alignment horizontal="center" vertical="top" wrapText="1"/>
    </xf>
    <xf numFmtId="0" fontId="12"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5" fillId="2" borderId="1" xfId="0" applyFont="1" applyFill="1" applyBorder="1" applyAlignment="1">
      <alignment horizontal="center" vertical="top" wrapText="1"/>
    </xf>
    <xf numFmtId="0" fontId="12" fillId="3" borderId="8" xfId="0" applyFont="1" applyFill="1" applyBorder="1" applyAlignment="1">
      <alignment horizontal="justify" vertical="top" wrapText="1"/>
    </xf>
    <xf numFmtId="0" fontId="5" fillId="3" borderId="10" xfId="0" applyFont="1" applyFill="1" applyBorder="1" applyAlignment="1">
      <alignment horizontal="justify" vertical="top" wrapText="1"/>
    </xf>
    <xf numFmtId="0" fontId="5" fillId="3" borderId="1" xfId="0" applyFont="1" applyFill="1" applyBorder="1" applyAlignment="1">
      <alignment horizontal="center" vertical="top" wrapText="1"/>
    </xf>
    <xf numFmtId="0" fontId="4" fillId="3" borderId="1" xfId="0" applyFont="1" applyFill="1" applyBorder="1" applyAlignment="1">
      <alignment horizontal="center" vertical="center"/>
    </xf>
    <xf numFmtId="0" fontId="5" fillId="2" borderId="9" xfId="0" applyFont="1" applyFill="1" applyBorder="1" applyAlignment="1">
      <alignment horizontal="center" vertical="top" wrapText="1"/>
    </xf>
    <xf numFmtId="0" fontId="12" fillId="2" borderId="1" xfId="0" applyFont="1" applyFill="1" applyBorder="1" applyAlignment="1">
      <alignment horizontal="center" vertical="top" wrapText="1"/>
    </xf>
    <xf numFmtId="14" fontId="12" fillId="2" borderId="1" xfId="0" applyNumberFormat="1" applyFont="1" applyFill="1" applyBorder="1" applyAlignment="1">
      <alignment horizontal="center" vertical="top" wrapText="1"/>
    </xf>
    <xf numFmtId="0" fontId="12" fillId="2" borderId="9" xfId="0" applyFont="1" applyFill="1" applyBorder="1" applyAlignment="1">
      <alignment horizontal="center" vertical="top" wrapText="1"/>
    </xf>
    <xf numFmtId="14" fontId="12" fillId="2" borderId="9" xfId="0" applyNumberFormat="1" applyFont="1" applyFill="1" applyBorder="1" applyAlignment="1">
      <alignment horizontal="center" vertical="top" wrapText="1"/>
    </xf>
    <xf numFmtId="0" fontId="12" fillId="2" borderId="9" xfId="0" applyFont="1" applyFill="1" applyBorder="1" applyAlignment="1">
      <alignment horizontal="justify" vertical="top" wrapText="1"/>
    </xf>
    <xf numFmtId="0" fontId="5" fillId="2" borderId="6" xfId="0" applyFont="1" applyFill="1" applyBorder="1" applyAlignment="1">
      <alignment horizontal="justify" vertical="top" wrapText="1"/>
    </xf>
    <xf numFmtId="0" fontId="5" fillId="2" borderId="1" xfId="0" applyFont="1" applyFill="1" applyBorder="1" applyAlignment="1">
      <alignment horizontal="center" vertical="top" wrapText="1"/>
    </xf>
    <xf numFmtId="0" fontId="12"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12" fillId="2" borderId="26" xfId="0" applyFont="1" applyFill="1" applyBorder="1" applyAlignment="1">
      <alignment horizontal="center" vertical="top" wrapText="1"/>
    </xf>
    <xf numFmtId="14" fontId="12" fillId="2" borderId="26" xfId="0" applyNumberFormat="1" applyFont="1" applyFill="1" applyBorder="1" applyAlignment="1">
      <alignment horizontal="center" vertical="top" wrapText="1"/>
    </xf>
    <xf numFmtId="49" fontId="12" fillId="2" borderId="26" xfId="0" applyNumberFormat="1" applyFont="1" applyFill="1" applyBorder="1" applyAlignment="1">
      <alignment horizontal="center" vertical="top" wrapText="1"/>
    </xf>
    <xf numFmtId="0" fontId="12" fillId="2" borderId="26" xfId="0" applyFont="1" applyFill="1" applyBorder="1" applyAlignment="1">
      <alignment horizontal="justify" vertical="top" wrapText="1"/>
    </xf>
    <xf numFmtId="0" fontId="5" fillId="2" borderId="31" xfId="0" applyFont="1" applyFill="1" applyBorder="1" applyAlignment="1">
      <alignment horizontal="justify" vertical="top" wrapText="1"/>
    </xf>
    <xf numFmtId="0" fontId="5" fillId="2" borderId="26" xfId="0" applyFont="1" applyFill="1" applyBorder="1" applyAlignment="1">
      <alignment horizontal="center" vertical="top" wrapText="1"/>
    </xf>
    <xf numFmtId="0" fontId="5" fillId="2" borderId="27" xfId="0" applyFont="1" applyFill="1" applyBorder="1" applyAlignment="1">
      <alignment horizontal="justify" vertical="top" wrapText="1"/>
    </xf>
    <xf numFmtId="0" fontId="5" fillId="2" borderId="15" xfId="0" applyFont="1" applyFill="1" applyBorder="1" applyAlignment="1">
      <alignment horizontal="center" vertical="center" wrapText="1"/>
    </xf>
    <xf numFmtId="0" fontId="12" fillId="0" borderId="34" xfId="0" applyFont="1" applyFill="1" applyBorder="1" applyAlignment="1">
      <alignment horizontal="center" vertical="top" wrapText="1"/>
    </xf>
    <xf numFmtId="0" fontId="5" fillId="3" borderId="34" xfId="0" applyFont="1" applyFill="1" applyBorder="1" applyAlignment="1">
      <alignment horizontal="center" vertical="top" wrapText="1"/>
    </xf>
    <xf numFmtId="0" fontId="12" fillId="3" borderId="34" xfId="0" applyFont="1" applyFill="1" applyBorder="1" applyAlignment="1">
      <alignment horizontal="center" vertical="top" wrapText="1"/>
    </xf>
    <xf numFmtId="0" fontId="12" fillId="3" borderId="34" xfId="0" applyFont="1" applyFill="1" applyBorder="1" applyAlignment="1">
      <alignment horizontal="justify" vertical="top" wrapText="1"/>
    </xf>
    <xf numFmtId="0" fontId="12" fillId="3" borderId="33" xfId="0" applyFont="1" applyFill="1" applyBorder="1" applyAlignment="1">
      <alignment horizontal="justify" vertical="top" wrapText="1"/>
    </xf>
    <xf numFmtId="14" fontId="12" fillId="3" borderId="34" xfId="0" applyNumberFormat="1" applyFont="1" applyFill="1" applyBorder="1" applyAlignment="1">
      <alignment horizontal="center" vertical="top" wrapText="1"/>
    </xf>
    <xf numFmtId="49" fontId="12" fillId="3" borderId="34" xfId="0" applyNumberFormat="1" applyFont="1" applyFill="1" applyBorder="1" applyAlignment="1">
      <alignment horizontal="center" vertical="top" wrapText="1"/>
    </xf>
    <xf numFmtId="0" fontId="4" fillId="3" borderId="1" xfId="0" applyFont="1" applyFill="1" applyBorder="1" applyAlignment="1">
      <alignment horizontal="center" vertical="center"/>
    </xf>
    <xf numFmtId="0" fontId="12" fillId="0" borderId="35" xfId="0" applyFont="1" applyFill="1" applyBorder="1" applyAlignment="1">
      <alignment horizontal="center" vertical="top" wrapText="1"/>
    </xf>
    <xf numFmtId="0" fontId="12" fillId="3" borderId="35" xfId="0" applyFont="1" applyFill="1" applyBorder="1" applyAlignment="1">
      <alignment horizontal="center" vertical="top" wrapText="1"/>
    </xf>
    <xf numFmtId="0" fontId="12" fillId="3" borderId="35" xfId="0" applyFont="1" applyFill="1" applyBorder="1" applyAlignment="1">
      <alignment horizontal="justify" vertical="top" wrapText="1"/>
    </xf>
    <xf numFmtId="0" fontId="12" fillId="3" borderId="36" xfId="0" applyFont="1" applyFill="1" applyBorder="1" applyAlignment="1">
      <alignment horizontal="justify" vertical="top" wrapText="1"/>
    </xf>
    <xf numFmtId="14" fontId="12" fillId="3" borderId="35" xfId="0" applyNumberFormat="1" applyFont="1" applyFill="1" applyBorder="1" applyAlignment="1">
      <alignment horizontal="center" vertical="top" wrapText="1"/>
    </xf>
    <xf numFmtId="0" fontId="4" fillId="3" borderId="1" xfId="0" applyFont="1" applyFill="1" applyBorder="1" applyAlignment="1">
      <alignment horizontal="center" vertical="center"/>
    </xf>
    <xf numFmtId="0" fontId="12" fillId="3" borderId="38" xfId="0" applyFont="1" applyFill="1" applyBorder="1" applyAlignment="1">
      <alignment horizontal="justify" vertical="top" wrapText="1"/>
    </xf>
    <xf numFmtId="0" fontId="5" fillId="3" borderId="40" xfId="0" applyFont="1" applyFill="1" applyBorder="1" applyAlignment="1">
      <alignment horizontal="justify" vertical="top" wrapText="1"/>
    </xf>
    <xf numFmtId="0" fontId="12" fillId="3" borderId="40" xfId="0" applyFont="1" applyFill="1" applyBorder="1" applyAlignment="1">
      <alignment horizontal="justify" vertical="top" wrapText="1"/>
    </xf>
    <xf numFmtId="0" fontId="75" fillId="0" borderId="1" xfId="0" applyFont="1" applyBorder="1" applyAlignment="1">
      <alignment horizontal="center"/>
    </xf>
    <xf numFmtId="0" fontId="5" fillId="3" borderId="40" xfId="0" applyFont="1" applyFill="1" applyBorder="1" applyAlignment="1">
      <alignment horizontal="justify" vertical="top" wrapText="1"/>
    </xf>
    <xf numFmtId="0" fontId="12" fillId="0" borderId="1" xfId="0" applyFont="1" applyFill="1" applyBorder="1" applyAlignment="1">
      <alignment horizontal="center" vertical="top" wrapText="1"/>
    </xf>
    <xf numFmtId="14" fontId="12" fillId="0" borderId="1" xfId="0" applyNumberFormat="1" applyFont="1" applyFill="1" applyBorder="1" applyAlignment="1">
      <alignment horizontal="center" vertical="top" wrapText="1"/>
    </xf>
    <xf numFmtId="49" fontId="12" fillId="0" borderId="1" xfId="0" applyNumberFormat="1" applyFont="1" applyFill="1" applyBorder="1" applyAlignment="1">
      <alignment horizontal="center" vertical="top" wrapText="1"/>
    </xf>
    <xf numFmtId="0" fontId="16" fillId="0" borderId="1" xfId="0" applyFont="1" applyFill="1" applyBorder="1" applyAlignment="1">
      <alignment horizontal="center" vertical="top"/>
    </xf>
    <xf numFmtId="0" fontId="3" fillId="0" borderId="1" xfId="0" applyFont="1" applyFill="1" applyBorder="1" applyAlignment="1">
      <alignment horizontal="center" vertical="center"/>
    </xf>
    <xf numFmtId="0" fontId="5" fillId="3" borderId="40" xfId="0" applyFont="1" applyFill="1" applyBorder="1" applyAlignment="1">
      <alignment horizontal="justify" vertical="top" wrapText="1"/>
    </xf>
    <xf numFmtId="0" fontId="47" fillId="0" borderId="0" xfId="0" applyFont="1" applyAlignment="1">
      <alignment horizontal="center" vertical="top" wrapText="1"/>
    </xf>
    <xf numFmtId="0" fontId="76" fillId="5" borderId="1" xfId="0" applyFont="1" applyFill="1" applyBorder="1" applyAlignment="1">
      <alignment horizontal="center" vertical="top" wrapText="1"/>
    </xf>
    <xf numFmtId="0" fontId="77" fillId="5" borderId="1" xfId="0" applyFont="1" applyFill="1" applyBorder="1" applyAlignment="1">
      <alignment horizontal="center" vertical="top" wrapText="1"/>
    </xf>
    <xf numFmtId="165" fontId="78" fillId="0" borderId="1" xfId="0" applyNumberFormat="1" applyFont="1" applyBorder="1" applyAlignment="1">
      <alignment horizontal="center" vertical="top" wrapText="1"/>
    </xf>
    <xf numFmtId="166" fontId="76" fillId="3"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76" fillId="0" borderId="1" xfId="0" applyFont="1" applyFill="1" applyBorder="1" applyAlignment="1">
      <alignment horizontal="center" vertical="top" wrapText="1"/>
    </xf>
    <xf numFmtId="0" fontId="47" fillId="0" borderId="1" xfId="0" applyFont="1" applyFill="1" applyBorder="1" applyAlignment="1">
      <alignment horizontal="justify" vertical="top" wrapText="1"/>
    </xf>
    <xf numFmtId="0" fontId="47" fillId="3" borderId="1" xfId="0" applyFont="1" applyFill="1" applyBorder="1" applyAlignment="1">
      <alignment horizontal="justify" vertical="top" wrapText="1"/>
    </xf>
    <xf numFmtId="0" fontId="47" fillId="0" borderId="0" xfId="0" applyFont="1" applyFill="1" applyAlignment="1">
      <alignment horizontal="center" vertical="top" wrapText="1"/>
    </xf>
    <xf numFmtId="166" fontId="76" fillId="0" borderId="1" xfId="0" applyNumberFormat="1" applyFont="1" applyFill="1" applyBorder="1" applyAlignment="1">
      <alignment horizontal="center" vertical="top" wrapText="1"/>
    </xf>
    <xf numFmtId="0" fontId="47" fillId="17" borderId="1" xfId="0" applyFont="1" applyFill="1" applyBorder="1" applyAlignment="1">
      <alignment horizontal="center" vertical="top" wrapText="1"/>
    </xf>
    <xf numFmtId="165" fontId="47" fillId="17" borderId="1" xfId="0" applyNumberFormat="1" applyFont="1" applyFill="1" applyBorder="1" applyAlignment="1">
      <alignment horizontal="center" vertical="top" wrapText="1"/>
    </xf>
    <xf numFmtId="166" fontId="47" fillId="17" borderId="1" xfId="0" applyNumberFormat="1" applyFont="1" applyFill="1" applyBorder="1" applyAlignment="1">
      <alignment horizontal="center" vertical="top" wrapText="1"/>
    </xf>
    <xf numFmtId="166" fontId="76" fillId="17" borderId="1" xfId="0" applyNumberFormat="1" applyFont="1" applyFill="1" applyBorder="1" applyAlignment="1">
      <alignment horizontal="center" vertical="top" wrapText="1"/>
    </xf>
    <xf numFmtId="0" fontId="47" fillId="17" borderId="1" xfId="0" applyFont="1" applyFill="1" applyBorder="1" applyAlignment="1">
      <alignment horizontal="justify" vertical="top" wrapText="1"/>
    </xf>
    <xf numFmtId="165" fontId="76" fillId="3" borderId="1" xfId="0" applyNumberFormat="1" applyFont="1" applyFill="1" applyBorder="1" applyAlignment="1">
      <alignment horizontal="center" vertical="top" wrapText="1"/>
    </xf>
    <xf numFmtId="165" fontId="47" fillId="3" borderId="1" xfId="0" applyNumberFormat="1" applyFont="1" applyFill="1" applyBorder="1" applyAlignment="1">
      <alignment horizontal="center" vertical="top" wrapText="1"/>
    </xf>
    <xf numFmtId="3" fontId="47" fillId="3" borderId="1" xfId="0" applyNumberFormat="1" applyFont="1" applyFill="1" applyBorder="1" applyAlignment="1">
      <alignment horizontal="center" vertical="top" wrapText="1"/>
    </xf>
    <xf numFmtId="0" fontId="47" fillId="3" borderId="1" xfId="0" applyFont="1" applyFill="1" applyBorder="1" applyAlignment="1">
      <alignment horizontal="center" vertical="top" wrapText="1"/>
    </xf>
    <xf numFmtId="0" fontId="76" fillId="3" borderId="1" xfId="0" applyFont="1" applyFill="1" applyBorder="1" applyAlignment="1">
      <alignment horizontal="center" vertical="top" wrapText="1"/>
    </xf>
    <xf numFmtId="0" fontId="76" fillId="17" borderId="1" xfId="0" applyFont="1" applyFill="1" applyBorder="1" applyAlignment="1">
      <alignment horizontal="center" vertical="top" wrapText="1"/>
    </xf>
    <xf numFmtId="0" fontId="47" fillId="17" borderId="7" xfId="0" applyFont="1" applyFill="1" applyBorder="1" applyAlignment="1">
      <alignment horizontal="center" vertical="top" wrapText="1"/>
    </xf>
    <xf numFmtId="0" fontId="47" fillId="3" borderId="7" xfId="0" applyFont="1" applyFill="1" applyBorder="1" applyAlignment="1">
      <alignment horizontal="center" vertical="top" wrapText="1"/>
    </xf>
    <xf numFmtId="166" fontId="47" fillId="3" borderId="1" xfId="0" applyNumberFormat="1" applyFont="1" applyFill="1" applyBorder="1" applyAlignment="1">
      <alignment horizontal="center" vertical="top" wrapText="1"/>
    </xf>
    <xf numFmtId="1" fontId="47" fillId="3" borderId="1" xfId="0" applyNumberFormat="1" applyFont="1" applyFill="1" applyBorder="1" applyAlignment="1">
      <alignment horizontal="center" vertical="top" wrapText="1"/>
    </xf>
    <xf numFmtId="1" fontId="76" fillId="3" borderId="1" xfId="0" applyNumberFormat="1" applyFont="1" applyFill="1" applyBorder="1" applyAlignment="1">
      <alignment horizontal="center" vertical="top" wrapText="1"/>
    </xf>
    <xf numFmtId="1" fontId="47" fillId="17" borderId="1" xfId="0" applyNumberFormat="1" applyFont="1" applyFill="1" applyBorder="1" applyAlignment="1">
      <alignment horizontal="center" vertical="top" wrapText="1"/>
    </xf>
    <xf numFmtId="0" fontId="47" fillId="0" borderId="7" xfId="0" applyFont="1" applyFill="1" applyBorder="1" applyAlignment="1">
      <alignment horizontal="center" vertical="top" wrapText="1"/>
    </xf>
    <xf numFmtId="1" fontId="47" fillId="0" borderId="1" xfId="0" applyNumberFormat="1" applyFont="1" applyFill="1" applyBorder="1" applyAlignment="1">
      <alignment horizontal="center" vertical="top" wrapText="1"/>
    </xf>
    <xf numFmtId="1" fontId="76" fillId="0" borderId="1" xfId="0" applyNumberFormat="1" applyFont="1" applyFill="1" applyBorder="1" applyAlignment="1">
      <alignment horizontal="center" vertical="top" wrapText="1"/>
    </xf>
    <xf numFmtId="0" fontId="47" fillId="0" borderId="1" xfId="0" applyFont="1" applyBorder="1" applyAlignment="1">
      <alignment horizontal="center" vertical="top" wrapText="1"/>
    </xf>
    <xf numFmtId="0" fontId="76" fillId="0" borderId="1" xfId="0" applyFont="1" applyBorder="1" applyAlignment="1">
      <alignment horizontal="center" vertical="top" wrapText="1"/>
    </xf>
    <xf numFmtId="0" fontId="47" fillId="0" borderId="1" xfId="0" applyFont="1" applyBorder="1" applyAlignment="1">
      <alignment horizontal="justify" vertical="top" wrapText="1"/>
    </xf>
    <xf numFmtId="0" fontId="76" fillId="0" borderId="1" xfId="0" applyFont="1" applyBorder="1" applyAlignment="1">
      <alignment horizontal="justify" vertical="top" wrapText="1"/>
    </xf>
    <xf numFmtId="3" fontId="76" fillId="3" borderId="1" xfId="0" applyNumberFormat="1" applyFont="1" applyFill="1" applyBorder="1" applyAlignment="1">
      <alignment horizontal="center" vertical="top" wrapText="1"/>
    </xf>
    <xf numFmtId="0" fontId="78" fillId="0" borderId="1" xfId="0" applyFont="1" applyBorder="1" applyAlignment="1">
      <alignment horizontal="center" vertical="top" wrapText="1"/>
    </xf>
    <xf numFmtId="0" fontId="47" fillId="18" borderId="1" xfId="0" applyFont="1" applyFill="1" applyBorder="1" applyAlignment="1">
      <alignment horizontal="left" vertical="top" wrapText="1"/>
    </xf>
    <xf numFmtId="0" fontId="47" fillId="18" borderId="1" xfId="0" applyFont="1" applyFill="1" applyBorder="1" applyAlignment="1">
      <alignment horizontal="justify" vertical="top" wrapText="1"/>
    </xf>
    <xf numFmtId="0" fontId="76" fillId="0" borderId="0" xfId="0" applyFont="1" applyAlignment="1">
      <alignment horizontal="center" vertical="top" wrapText="1"/>
    </xf>
    <xf numFmtId="0" fontId="25" fillId="0" borderId="0" xfId="0" applyFont="1" applyFill="1" applyBorder="1" applyAlignment="1">
      <alignment horizontal="center" vertical="top" wrapText="1"/>
    </xf>
    <xf numFmtId="0" fontId="25" fillId="0" borderId="5" xfId="0" applyFont="1" applyFill="1" applyBorder="1" applyAlignment="1">
      <alignment horizontal="center" vertical="top" wrapText="1"/>
    </xf>
    <xf numFmtId="49" fontId="6" fillId="3" borderId="0" xfId="0" applyNumberFormat="1" applyFont="1" applyFill="1" applyBorder="1" applyAlignment="1">
      <alignment horizontal="left" wrapText="1"/>
    </xf>
    <xf numFmtId="49" fontId="6" fillId="3" borderId="5" xfId="0" applyNumberFormat="1" applyFont="1" applyFill="1" applyBorder="1" applyAlignment="1">
      <alignment horizontal="left" wrapText="1"/>
    </xf>
    <xf numFmtId="0" fontId="5" fillId="3" borderId="0" xfId="0" applyFont="1" applyFill="1" applyBorder="1" applyAlignment="1">
      <alignment horizontal="center" vertical="top" wrapText="1"/>
    </xf>
    <xf numFmtId="0" fontId="5" fillId="3" borderId="5" xfId="0" applyFont="1" applyFill="1" applyBorder="1" applyAlignment="1">
      <alignment horizontal="center" vertical="top" wrapText="1"/>
    </xf>
    <xf numFmtId="0" fontId="12" fillId="0" borderId="8" xfId="0" applyFont="1" applyFill="1" applyBorder="1" applyAlignment="1">
      <alignment horizontal="center" vertical="top" wrapText="1"/>
    </xf>
    <xf numFmtId="0" fontId="12" fillId="0" borderId="7" xfId="0" applyFont="1" applyFill="1" applyBorder="1" applyAlignment="1">
      <alignment horizontal="center" vertical="top" wrapText="1"/>
    </xf>
    <xf numFmtId="14" fontId="12" fillId="3" borderId="8" xfId="0" applyNumberFormat="1" applyFont="1" applyFill="1" applyBorder="1" applyAlignment="1">
      <alignment horizontal="center" vertical="top" wrapText="1"/>
    </xf>
    <xf numFmtId="14" fontId="12" fillId="3" borderId="7" xfId="0" applyNumberFormat="1" applyFont="1" applyFill="1" applyBorder="1" applyAlignment="1">
      <alignment horizontal="center" vertical="top" wrapText="1"/>
    </xf>
    <xf numFmtId="0" fontId="12" fillId="3" borderId="8" xfId="0" applyFont="1" applyFill="1" applyBorder="1" applyAlignment="1">
      <alignment horizontal="center" vertical="top" wrapText="1"/>
    </xf>
    <xf numFmtId="0" fontId="12" fillId="3" borderId="7" xfId="0" applyFont="1" applyFill="1" applyBorder="1" applyAlignment="1">
      <alignment horizontal="center" vertical="top" wrapText="1"/>
    </xf>
    <xf numFmtId="49" fontId="12" fillId="3" borderId="8" xfId="0" applyNumberFormat="1" applyFont="1" applyFill="1" applyBorder="1" applyAlignment="1">
      <alignment horizontal="center" vertical="top" wrapText="1"/>
    </xf>
    <xf numFmtId="49" fontId="12" fillId="3" borderId="7" xfId="0" applyNumberFormat="1" applyFont="1" applyFill="1" applyBorder="1" applyAlignment="1">
      <alignment horizontal="center" vertical="top" wrapText="1"/>
    </xf>
    <xf numFmtId="0" fontId="12" fillId="3" borderId="8" xfId="0" applyFont="1" applyFill="1" applyBorder="1" applyAlignment="1">
      <alignment horizontal="justify" vertical="top" wrapText="1"/>
    </xf>
    <xf numFmtId="0" fontId="12" fillId="3" borderId="7" xfId="0" applyFont="1" applyFill="1" applyBorder="1" applyAlignment="1">
      <alignment horizontal="justify" vertical="top" wrapText="1"/>
    </xf>
    <xf numFmtId="0" fontId="5" fillId="3" borderId="8" xfId="0" applyFont="1" applyFill="1" applyBorder="1" applyAlignment="1">
      <alignment horizontal="center" vertical="top" wrapText="1"/>
    </xf>
    <xf numFmtId="0" fontId="5" fillId="3" borderId="7" xfId="0" applyFont="1" applyFill="1" applyBorder="1" applyAlignment="1">
      <alignment horizontal="center" vertical="top" wrapText="1"/>
    </xf>
    <xf numFmtId="0" fontId="5" fillId="3" borderId="40" xfId="0" applyFont="1" applyFill="1" applyBorder="1" applyAlignment="1">
      <alignment horizontal="justify" vertical="top" wrapText="1"/>
    </xf>
    <xf numFmtId="0" fontId="5" fillId="3" borderId="11" xfId="0" applyFont="1" applyFill="1" applyBorder="1" applyAlignment="1">
      <alignment horizontal="justify" vertical="top" wrapText="1"/>
    </xf>
    <xf numFmtId="0" fontId="12" fillId="3" borderId="1" xfId="0" applyFont="1" applyFill="1" applyBorder="1" applyAlignment="1">
      <alignment horizontal="center" vertical="top" wrapText="1"/>
    </xf>
    <xf numFmtId="0" fontId="12" fillId="2" borderId="8" xfId="0" applyFont="1" applyFill="1" applyBorder="1" applyAlignment="1">
      <alignment horizontal="center" vertical="top" wrapText="1"/>
    </xf>
    <xf numFmtId="0" fontId="12" fillId="2" borderId="7" xfId="0" applyFont="1" applyFill="1" applyBorder="1" applyAlignment="1">
      <alignment horizontal="center" vertical="top" wrapText="1"/>
    </xf>
    <xf numFmtId="14" fontId="12" fillId="2" borderId="8" xfId="0" applyNumberFormat="1" applyFont="1" applyFill="1" applyBorder="1" applyAlignment="1">
      <alignment horizontal="center" vertical="top" wrapText="1"/>
    </xf>
    <xf numFmtId="14" fontId="12" fillId="2" borderId="7" xfId="0" applyNumberFormat="1" applyFont="1" applyFill="1" applyBorder="1" applyAlignment="1">
      <alignment horizontal="center" vertical="top" wrapText="1"/>
    </xf>
    <xf numFmtId="49" fontId="12" fillId="3" borderId="9" xfId="0" applyNumberFormat="1" applyFont="1" applyFill="1" applyBorder="1" applyAlignment="1">
      <alignment horizontal="center" vertical="top" wrapText="1"/>
    </xf>
    <xf numFmtId="0" fontId="12" fillId="3" borderId="9" xfId="0" applyFont="1" applyFill="1" applyBorder="1" applyAlignment="1">
      <alignment horizontal="justify" vertical="top" wrapText="1"/>
    </xf>
    <xf numFmtId="0" fontId="12" fillId="0" borderId="9" xfId="0" applyFont="1" applyFill="1" applyBorder="1" applyAlignment="1">
      <alignment horizontal="center" vertical="top" wrapText="1"/>
    </xf>
    <xf numFmtId="14" fontId="12" fillId="3" borderId="9" xfId="0" applyNumberFormat="1" applyFont="1" applyFill="1" applyBorder="1" applyAlignment="1">
      <alignment horizontal="center" vertical="top" wrapText="1"/>
    </xf>
    <xf numFmtId="0" fontId="12" fillId="3" borderId="9" xfId="0" applyFont="1" applyFill="1" applyBorder="1" applyAlignment="1">
      <alignment horizontal="center" vertical="top" wrapText="1"/>
    </xf>
    <xf numFmtId="0" fontId="12" fillId="0" borderId="1" xfId="0" applyFont="1" applyFill="1" applyBorder="1" applyAlignment="1">
      <alignment horizontal="center" vertical="top" wrapText="1"/>
    </xf>
    <xf numFmtId="14" fontId="12" fillId="3" borderId="1" xfId="0" applyNumberFormat="1" applyFont="1" applyFill="1" applyBorder="1" applyAlignment="1">
      <alignment horizontal="center" vertical="top" wrapText="1"/>
    </xf>
    <xf numFmtId="0" fontId="12" fillId="2" borderId="23" xfId="0" applyFont="1" applyFill="1" applyBorder="1" applyAlignment="1">
      <alignment horizontal="center" vertical="top" wrapText="1"/>
    </xf>
    <xf numFmtId="14" fontId="12" fillId="2" borderId="23" xfId="0" applyNumberFormat="1" applyFont="1" applyFill="1" applyBorder="1" applyAlignment="1">
      <alignment horizontal="center" vertical="top" wrapText="1"/>
    </xf>
    <xf numFmtId="0" fontId="12" fillId="3" borderId="1" xfId="0" applyFont="1" applyFill="1" applyBorder="1" applyAlignment="1">
      <alignment horizontal="justify" vertical="top" wrapText="1"/>
    </xf>
    <xf numFmtId="0" fontId="5" fillId="14" borderId="1" xfId="0" applyFont="1" applyFill="1" applyBorder="1" applyAlignment="1">
      <alignment horizontal="justify" vertical="top" wrapText="1"/>
    </xf>
    <xf numFmtId="0" fontId="5" fillId="3" borderId="1" xfId="0" applyFont="1" applyFill="1" applyBorder="1" applyAlignment="1">
      <alignment horizontal="center" vertical="top" wrapText="1"/>
    </xf>
    <xf numFmtId="0" fontId="12" fillId="3" borderId="41" xfId="0" applyFont="1" applyFill="1" applyBorder="1" applyAlignment="1">
      <alignment horizontal="justify" vertical="top" wrapText="1"/>
    </xf>
    <xf numFmtId="0" fontId="12" fillId="3" borderId="10" xfId="0" applyFont="1" applyFill="1" applyBorder="1" applyAlignment="1">
      <alignment horizontal="justify" vertical="top" wrapText="1"/>
    </xf>
    <xf numFmtId="0" fontId="12" fillId="3" borderId="6" xfId="0" applyFont="1" applyFill="1" applyBorder="1" applyAlignment="1">
      <alignment horizontal="justify" vertical="top" wrapText="1"/>
    </xf>
    <xf numFmtId="0" fontId="12" fillId="3" borderId="11" xfId="0" applyFont="1" applyFill="1" applyBorder="1" applyAlignment="1">
      <alignment horizontal="justify" vertical="top" wrapText="1"/>
    </xf>
    <xf numFmtId="0" fontId="5" fillId="3" borderId="9" xfId="0" applyFont="1" applyFill="1" applyBorder="1" applyAlignment="1">
      <alignment horizontal="center" vertical="top" wrapText="1"/>
    </xf>
    <xf numFmtId="0" fontId="5" fillId="2" borderId="8" xfId="0" applyFont="1" applyFill="1" applyBorder="1" applyAlignment="1">
      <alignment horizontal="justify" vertical="top" wrapText="1"/>
    </xf>
    <xf numFmtId="0" fontId="5" fillId="2" borderId="7" xfId="0" applyFont="1" applyFill="1" applyBorder="1" applyAlignment="1">
      <alignment horizontal="justify" vertical="top" wrapText="1"/>
    </xf>
    <xf numFmtId="0" fontId="13" fillId="3" borderId="0" xfId="0" applyFont="1" applyFill="1" applyBorder="1" applyAlignment="1">
      <alignment horizontal="left" vertical="center" wrapText="1"/>
    </xf>
    <xf numFmtId="0" fontId="30" fillId="4" borderId="2"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5" fillId="2" borderId="8" xfId="0" applyFont="1" applyFill="1" applyBorder="1" applyAlignment="1">
      <alignment horizontal="center" vertical="top" wrapText="1"/>
    </xf>
    <xf numFmtId="0" fontId="5" fillId="2" borderId="7" xfId="0" applyFont="1" applyFill="1" applyBorder="1" applyAlignment="1">
      <alignment horizontal="center" vertical="top" wrapText="1"/>
    </xf>
    <xf numFmtId="49" fontId="12" fillId="2" borderId="8" xfId="0" applyNumberFormat="1" applyFont="1" applyFill="1" applyBorder="1" applyAlignment="1">
      <alignment horizontal="center" vertical="top" wrapText="1"/>
    </xf>
    <xf numFmtId="49" fontId="12" fillId="2" borderId="7" xfId="0" applyNumberFormat="1" applyFont="1" applyFill="1" applyBorder="1" applyAlignment="1">
      <alignment horizontal="center" vertical="top" wrapText="1"/>
    </xf>
    <xf numFmtId="0" fontId="12" fillId="2" borderId="8" xfId="0" applyFont="1" applyFill="1" applyBorder="1" applyAlignment="1">
      <alignment horizontal="justify" vertical="top" wrapText="1"/>
    </xf>
    <xf numFmtId="0" fontId="12" fillId="2" borderId="7" xfId="0" applyFont="1" applyFill="1" applyBorder="1" applyAlignment="1">
      <alignment horizontal="justify" vertical="top" wrapText="1"/>
    </xf>
    <xf numFmtId="49" fontId="12" fillId="2" borderId="23" xfId="0" applyNumberFormat="1" applyFont="1" applyFill="1" applyBorder="1" applyAlignment="1">
      <alignment horizontal="center" vertical="top" wrapText="1"/>
    </xf>
    <xf numFmtId="0" fontId="12" fillId="2" borderId="23" xfId="0" applyFont="1" applyFill="1" applyBorder="1" applyAlignment="1">
      <alignment horizontal="justify" vertical="top" wrapText="1"/>
    </xf>
    <xf numFmtId="0" fontId="5" fillId="2" borderId="24" xfId="0" applyFont="1" applyFill="1" applyBorder="1" applyAlignment="1">
      <alignment horizontal="justify" vertical="top" wrapText="1"/>
    </xf>
    <xf numFmtId="0" fontId="5" fillId="2" borderId="11" xfId="0" applyFont="1" applyFill="1" applyBorder="1" applyAlignment="1">
      <alignment horizontal="justify" vertical="top" wrapText="1"/>
    </xf>
    <xf numFmtId="0" fontId="5" fillId="2" borderId="32" xfId="0" applyFont="1" applyFill="1" applyBorder="1" applyAlignment="1">
      <alignment horizontal="center" vertical="top" wrapText="1"/>
    </xf>
    <xf numFmtId="0" fontId="12" fillId="0" borderId="37" xfId="0" applyFont="1" applyFill="1" applyBorder="1" applyAlignment="1">
      <alignment horizontal="center" vertical="top" wrapText="1"/>
    </xf>
    <xf numFmtId="14" fontId="12" fillId="3" borderId="37" xfId="0" applyNumberFormat="1" applyFont="1" applyFill="1" applyBorder="1" applyAlignment="1">
      <alignment horizontal="center" vertical="top" wrapText="1"/>
    </xf>
    <xf numFmtId="0" fontId="12" fillId="3" borderId="37" xfId="0" applyFont="1" applyFill="1" applyBorder="1" applyAlignment="1">
      <alignment horizontal="center" vertical="top" wrapText="1"/>
    </xf>
    <xf numFmtId="49" fontId="12" fillId="3" borderId="37" xfId="0" applyNumberFormat="1" applyFont="1" applyFill="1" applyBorder="1" applyAlignment="1">
      <alignment horizontal="center" vertical="top" wrapText="1"/>
    </xf>
    <xf numFmtId="0" fontId="12" fillId="3" borderId="39" xfId="0" applyFont="1" applyFill="1" applyBorder="1" applyAlignment="1">
      <alignment horizontal="justify" vertical="top" wrapText="1"/>
    </xf>
    <xf numFmtId="0" fontId="5" fillId="3" borderId="37" xfId="0" applyFont="1" applyFill="1" applyBorder="1" applyAlignment="1">
      <alignment horizontal="center" vertical="top" wrapText="1"/>
    </xf>
    <xf numFmtId="0" fontId="64" fillId="3" borderId="21" xfId="0" applyFont="1" applyFill="1" applyBorder="1" applyAlignment="1">
      <alignment horizontal="left" vertical="top" wrapText="1"/>
    </xf>
    <xf numFmtId="0" fontId="64" fillId="3" borderId="22" xfId="0" applyFont="1" applyFill="1" applyBorder="1" applyAlignment="1">
      <alignment horizontal="left" vertical="top" wrapText="1"/>
    </xf>
    <xf numFmtId="0" fontId="0" fillId="3" borderId="0" xfId="0" applyFill="1" applyAlignment="1">
      <alignment horizontal="left" vertical="top" wrapText="1"/>
    </xf>
    <xf numFmtId="0" fontId="64" fillId="3" borderId="15" xfId="0" applyFont="1" applyFill="1" applyBorder="1" applyAlignment="1">
      <alignment horizontal="left" vertical="top" wrapText="1"/>
    </xf>
    <xf numFmtId="0" fontId="0" fillId="3" borderId="6" xfId="0" applyFill="1" applyBorder="1" applyAlignment="1">
      <alignment horizontal="left" vertical="top" wrapText="1"/>
    </xf>
    <xf numFmtId="0" fontId="48" fillId="12" borderId="2" xfId="2" applyFont="1" applyFill="1" applyBorder="1" applyAlignment="1">
      <alignment horizontal="center" vertical="top" wrapText="1"/>
    </xf>
    <xf numFmtId="0" fontId="48" fillId="12" borderId="3" xfId="2" applyFont="1" applyFill="1" applyBorder="1" applyAlignment="1">
      <alignment horizontal="center" vertical="top" wrapText="1"/>
    </xf>
    <xf numFmtId="0" fontId="50" fillId="11" borderId="6" xfId="0" applyFont="1" applyFill="1" applyBorder="1" applyAlignment="1">
      <alignment horizontal="center" vertical="top" wrapText="1"/>
    </xf>
    <xf numFmtId="0" fontId="50" fillId="11" borderId="11" xfId="0" applyFont="1" applyFill="1" applyBorder="1" applyAlignment="1">
      <alignment horizontal="center" vertical="top" wrapText="1"/>
    </xf>
    <xf numFmtId="0" fontId="45" fillId="0" borderId="0" xfId="0" applyFont="1" applyAlignment="1">
      <alignment horizontal="left" vertical="center" wrapText="1"/>
    </xf>
    <xf numFmtId="0" fontId="45" fillId="0" borderId="15" xfId="0" applyFont="1" applyBorder="1" applyAlignment="1">
      <alignment horizontal="left" vertical="center" wrapText="1"/>
    </xf>
    <xf numFmtId="0" fontId="47" fillId="0" borderId="1" xfId="0" applyFont="1" applyBorder="1" applyAlignment="1">
      <alignment horizontal="center" vertical="center" wrapText="1"/>
    </xf>
    <xf numFmtId="0" fontId="48" fillId="10" borderId="1" xfId="2" applyFont="1" applyFill="1" applyBorder="1" applyAlignment="1">
      <alignment horizontal="center" vertical="center" wrapText="1"/>
    </xf>
    <xf numFmtId="0" fontId="49" fillId="11" borderId="7" xfId="2" applyFont="1" applyFill="1" applyBorder="1" applyAlignment="1">
      <alignment horizontal="center" vertical="top" wrapText="1"/>
    </xf>
    <xf numFmtId="0" fontId="49" fillId="11" borderId="1" xfId="2" applyFont="1" applyFill="1" applyBorder="1" applyAlignment="1">
      <alignment horizontal="center" vertical="top" wrapText="1"/>
    </xf>
    <xf numFmtId="0" fontId="49" fillId="11" borderId="9" xfId="2" applyFont="1" applyFill="1" applyBorder="1" applyAlignment="1">
      <alignment horizontal="center" vertical="top" wrapText="1"/>
    </xf>
    <xf numFmtId="0" fontId="50" fillId="11" borderId="5" xfId="0" applyFont="1" applyFill="1" applyBorder="1" applyAlignment="1">
      <alignment horizontal="center" vertical="top" wrapText="1"/>
    </xf>
    <xf numFmtId="0" fontId="50" fillId="11" borderId="12" xfId="0" applyFont="1" applyFill="1" applyBorder="1" applyAlignment="1">
      <alignment horizontal="center" vertical="top" wrapText="1"/>
    </xf>
    <xf numFmtId="0" fontId="31" fillId="0" borderId="1" xfId="0" applyFont="1" applyBorder="1" applyAlignment="1">
      <alignment horizontal="center" vertical="top"/>
    </xf>
    <xf numFmtId="0" fontId="33" fillId="0" borderId="1" xfId="0" applyFont="1" applyBorder="1" applyAlignment="1">
      <alignment horizontal="center" vertical="center" wrapText="1"/>
    </xf>
    <xf numFmtId="0" fontId="33" fillId="8" borderId="1" xfId="0" applyFont="1" applyFill="1" applyBorder="1" applyAlignment="1">
      <alignment horizontal="center" vertical="center" wrapText="1"/>
    </xf>
    <xf numFmtId="0" fontId="33" fillId="8" borderId="1" xfId="0" applyFont="1" applyFill="1" applyBorder="1" applyAlignment="1">
      <alignment horizontal="center" vertical="center"/>
    </xf>
    <xf numFmtId="0" fontId="33" fillId="8" borderId="8" xfId="0" applyFont="1" applyFill="1" applyBorder="1" applyAlignment="1">
      <alignment horizontal="center" vertical="center" wrapText="1"/>
    </xf>
    <xf numFmtId="0" fontId="33" fillId="8" borderId="7" xfId="0" applyFont="1" applyFill="1" applyBorder="1" applyAlignment="1">
      <alignment horizontal="center" vertical="center" wrapText="1"/>
    </xf>
    <xf numFmtId="0" fontId="33" fillId="9" borderId="1" xfId="0" applyFont="1" applyFill="1" applyBorder="1" applyAlignment="1">
      <alignment horizontal="center" vertical="center" wrapText="1"/>
    </xf>
    <xf numFmtId="0" fontId="76" fillId="16" borderId="1" xfId="0" applyFont="1" applyFill="1" applyBorder="1" applyAlignment="1">
      <alignment horizontal="center" vertical="top" wrapText="1"/>
    </xf>
    <xf numFmtId="0" fontId="78" fillId="0" borderId="1" xfId="0" applyFont="1" applyBorder="1" applyAlignment="1">
      <alignment horizontal="center" vertical="top" wrapText="1"/>
    </xf>
    <xf numFmtId="0" fontId="47" fillId="3" borderId="42" xfId="0" applyFont="1" applyFill="1" applyBorder="1" applyAlignment="1">
      <alignment horizontal="center" vertical="top" wrapText="1"/>
    </xf>
    <xf numFmtId="0" fontId="47" fillId="3" borderId="7" xfId="0" applyFont="1" applyFill="1" applyBorder="1" applyAlignment="1">
      <alignment horizontal="center" vertical="top" wrapText="1"/>
    </xf>
    <xf numFmtId="0" fontId="47" fillId="17" borderId="42" xfId="0" applyFont="1" applyFill="1" applyBorder="1" applyAlignment="1">
      <alignment horizontal="center" vertical="top" wrapText="1"/>
    </xf>
    <xf numFmtId="0" fontId="47" fillId="17" borderId="7" xfId="0" applyFont="1" applyFill="1" applyBorder="1" applyAlignment="1">
      <alignment horizontal="center" vertical="top" wrapText="1"/>
    </xf>
    <xf numFmtId="0" fontId="47" fillId="3" borderId="9" xfId="0" applyFont="1" applyFill="1" applyBorder="1" applyAlignment="1">
      <alignment horizontal="center" vertical="top" wrapText="1"/>
    </xf>
    <xf numFmtId="0" fontId="67" fillId="0" borderId="5" xfId="0" applyFont="1" applyBorder="1" applyAlignment="1">
      <alignment horizontal="center" vertical="top" wrapText="1"/>
    </xf>
    <xf numFmtId="0" fontId="47" fillId="0" borderId="42" xfId="0" applyFont="1" applyFill="1" applyBorder="1" applyAlignment="1">
      <alignment horizontal="center" vertical="top" wrapText="1"/>
    </xf>
    <xf numFmtId="0" fontId="47" fillId="0" borderId="7" xfId="0" applyFont="1" applyFill="1" applyBorder="1" applyAlignment="1">
      <alignment horizontal="center" vertical="top" wrapText="1"/>
    </xf>
    <xf numFmtId="0" fontId="12" fillId="3" borderId="43" xfId="0" applyFont="1" applyFill="1" applyBorder="1" applyAlignment="1">
      <alignment horizontal="justify" vertical="top" wrapText="1"/>
    </xf>
    <xf numFmtId="14" fontId="5" fillId="3" borderId="44" xfId="0" applyNumberFormat="1" applyFont="1" applyFill="1" applyBorder="1" applyAlignment="1">
      <alignment horizontal="justify" vertical="top" wrapText="1"/>
    </xf>
    <xf numFmtId="0" fontId="5" fillId="3" borderId="1" xfId="0" applyFont="1" applyFill="1" applyBorder="1" applyAlignment="1">
      <alignment horizontal="justify" vertical="top" wrapText="1"/>
    </xf>
  </cellXfs>
  <cellStyles count="3">
    <cellStyle name="Обычный" xfId="0" builtinId="0"/>
    <cellStyle name="Обычный 2" xfId="1"/>
    <cellStyle name="Обычный_Лист1" xfId="2"/>
  </cellStyles>
  <dxfs count="0"/>
  <tableStyles count="0" defaultTableStyle="TableStyleMedium2" defaultPivotStyle="PivotStyleLight16"/>
  <colors>
    <mruColors>
      <color rgb="FFFFFFC9"/>
      <color rgb="FFFFFF99"/>
      <color rgb="FFFFCCCC"/>
      <color rgb="FFF4F9F1"/>
      <color rgb="FFEAF4E4"/>
      <color rgb="FFFF9999"/>
      <color rgb="FFF8CBAD"/>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2599"/>
  <sheetViews>
    <sheetView tabSelected="1" view="pageBreakPreview" zoomScale="53" zoomScaleNormal="53" zoomScaleSheetLayoutView="53" workbookViewId="0">
      <selection activeCell="F51" sqref="F51:F52"/>
    </sheetView>
  </sheetViews>
  <sheetFormatPr defaultColWidth="9.140625" defaultRowHeight="23.25" x14ac:dyDescent="0.3"/>
  <cols>
    <col min="1" max="1" width="6.140625" style="64" customWidth="1"/>
    <col min="2" max="2" width="22" style="7" customWidth="1"/>
    <col min="3" max="3" width="26.85546875" style="11" customWidth="1"/>
    <col min="4" max="4" width="18.5703125" style="7" customWidth="1"/>
    <col min="5" max="5" width="95.28515625" style="6" customWidth="1"/>
    <col min="6" max="6" width="245.42578125" style="6" customWidth="1"/>
    <col min="7" max="7" width="0.28515625" style="3" hidden="1" customWidth="1"/>
    <col min="8" max="8" width="43.85546875" style="7" customWidth="1"/>
    <col min="9" max="9" width="15.42578125" style="7" hidden="1" customWidth="1"/>
    <col min="10" max="10" width="12.28515625" style="7" hidden="1" customWidth="1"/>
    <col min="11" max="63" width="9.140625" style="7" hidden="1" customWidth="1"/>
    <col min="64" max="64" width="34.42578125" style="53" customWidth="1"/>
    <col min="65" max="66" width="16" style="3" hidden="1" customWidth="1"/>
    <col min="67" max="67" width="0.28515625" style="9" customWidth="1"/>
    <col min="68" max="68" width="8.140625" style="3" hidden="1" customWidth="1"/>
    <col min="69" max="69" width="5.28515625" style="3" hidden="1" customWidth="1"/>
    <col min="70" max="70" width="6.42578125" style="3" hidden="1" customWidth="1"/>
    <col min="71" max="72" width="7.5703125" style="3" hidden="1" customWidth="1"/>
    <col min="73" max="73" width="10.42578125" style="3" hidden="1" customWidth="1"/>
    <col min="74" max="74" width="7.85546875" style="3" hidden="1" customWidth="1"/>
    <col min="75" max="75" width="6.42578125" style="3" hidden="1" customWidth="1"/>
    <col min="76" max="86" width="9.140625" style="3" customWidth="1"/>
    <col min="87" max="16384" width="9.140625" style="3"/>
  </cols>
  <sheetData>
    <row r="1" spans="1:75" ht="60" customHeight="1" x14ac:dyDescent="0.3">
      <c r="A1" s="378"/>
      <c r="B1" s="380" t="s">
        <v>294</v>
      </c>
      <c r="C1" s="380"/>
      <c r="D1" s="380"/>
      <c r="E1" s="382" t="s">
        <v>284</v>
      </c>
      <c r="F1" s="382"/>
      <c r="G1" s="382"/>
      <c r="H1" s="382"/>
      <c r="BL1" s="51"/>
      <c r="BM1" s="8"/>
      <c r="BN1" s="8"/>
      <c r="BO1" s="10"/>
      <c r="BP1" s="8"/>
      <c r="BQ1" s="8"/>
      <c r="BR1" s="8"/>
      <c r="BS1" s="8"/>
      <c r="BT1" s="8"/>
      <c r="BU1" s="8"/>
      <c r="BV1" s="8"/>
      <c r="BW1" s="8"/>
    </row>
    <row r="2" spans="1:75" s="4" customFormat="1" ht="110.25" customHeight="1" x14ac:dyDescent="0.35">
      <c r="A2" s="379"/>
      <c r="B2" s="381"/>
      <c r="C2" s="381"/>
      <c r="D2" s="381"/>
      <c r="E2" s="383"/>
      <c r="F2" s="383"/>
      <c r="G2" s="383"/>
      <c r="H2" s="383"/>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52"/>
      <c r="BM2" s="26"/>
      <c r="BN2" s="26"/>
      <c r="BO2" s="10"/>
      <c r="BP2" s="26"/>
      <c r="BQ2" s="26"/>
      <c r="BR2" s="26"/>
      <c r="BS2" s="26"/>
      <c r="BT2" s="26"/>
      <c r="BU2" s="26"/>
      <c r="BV2" s="26"/>
      <c r="BW2" s="26"/>
    </row>
    <row r="3" spans="1:75" s="5" customFormat="1" ht="61.5" customHeight="1" x14ac:dyDescent="0.25">
      <c r="A3" s="274" t="s">
        <v>1</v>
      </c>
      <c r="B3" s="14" t="s">
        <v>2</v>
      </c>
      <c r="C3" s="14" t="s">
        <v>26</v>
      </c>
      <c r="D3" s="14" t="s">
        <v>3</v>
      </c>
      <c r="E3" s="15" t="s">
        <v>0</v>
      </c>
      <c r="F3" s="15" t="s">
        <v>11</v>
      </c>
      <c r="G3" s="15" t="s">
        <v>24</v>
      </c>
      <c r="H3" s="14" t="s">
        <v>4</v>
      </c>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4" t="s">
        <v>21</v>
      </c>
      <c r="BM3" s="37"/>
      <c r="BN3" s="37"/>
      <c r="BO3" s="38" t="s">
        <v>23</v>
      </c>
      <c r="BP3" s="25"/>
      <c r="BQ3" s="25"/>
      <c r="BR3" s="25"/>
      <c r="BS3" s="25"/>
      <c r="BT3" s="25"/>
      <c r="BU3" s="25"/>
      <c r="BV3" s="25"/>
      <c r="BW3" s="25"/>
    </row>
    <row r="4" spans="1:75" s="5" customFormat="1" ht="408.75" customHeight="1" x14ac:dyDescent="0.25">
      <c r="A4" s="437">
        <v>1</v>
      </c>
      <c r="B4" s="438">
        <v>46266</v>
      </c>
      <c r="C4" s="439" t="s">
        <v>262</v>
      </c>
      <c r="D4" s="440" t="s">
        <v>5</v>
      </c>
      <c r="E4" s="441" t="s">
        <v>291</v>
      </c>
      <c r="F4" s="396" t="s">
        <v>289</v>
      </c>
      <c r="G4" s="316"/>
      <c r="H4" s="439" t="s">
        <v>263</v>
      </c>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442" t="s">
        <v>10</v>
      </c>
      <c r="BM4" s="37"/>
      <c r="BN4" s="37"/>
      <c r="BO4" s="38"/>
      <c r="BP4" s="292"/>
      <c r="BQ4" s="292"/>
      <c r="BR4" s="292"/>
      <c r="BS4" s="292"/>
      <c r="BT4" s="292"/>
      <c r="BU4" s="292"/>
      <c r="BV4" s="292"/>
      <c r="BW4" s="292"/>
    </row>
    <row r="5" spans="1:75" s="5" customFormat="1" ht="207" customHeight="1" x14ac:dyDescent="0.25">
      <c r="A5" s="385"/>
      <c r="B5" s="387"/>
      <c r="C5" s="389"/>
      <c r="D5" s="391"/>
      <c r="E5" s="393"/>
      <c r="F5" s="397"/>
      <c r="G5" s="326"/>
      <c r="H5" s="389"/>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395"/>
      <c r="BM5" s="37"/>
      <c r="BN5" s="37"/>
      <c r="BO5" s="38"/>
      <c r="BP5" s="325"/>
      <c r="BQ5" s="325"/>
      <c r="BR5" s="325"/>
      <c r="BS5" s="325"/>
      <c r="BT5" s="325"/>
      <c r="BU5" s="325"/>
      <c r="BV5" s="325"/>
      <c r="BW5" s="325"/>
    </row>
    <row r="6" spans="1:75" s="5" customFormat="1" ht="389.25" customHeight="1" x14ac:dyDescent="0.25">
      <c r="A6" s="312">
        <v>2</v>
      </c>
      <c r="B6" s="317">
        <v>46269</v>
      </c>
      <c r="C6" s="314" t="s">
        <v>262</v>
      </c>
      <c r="D6" s="318" t="s">
        <v>12</v>
      </c>
      <c r="E6" s="315" t="s">
        <v>292</v>
      </c>
      <c r="F6" s="327" t="s">
        <v>275</v>
      </c>
      <c r="G6" s="316"/>
      <c r="H6" s="314" t="s">
        <v>16</v>
      </c>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313" t="s">
        <v>10</v>
      </c>
      <c r="BM6" s="37"/>
      <c r="BN6" s="37"/>
      <c r="BO6" s="38"/>
      <c r="BP6" s="292"/>
      <c r="BQ6" s="292"/>
      <c r="BR6" s="292"/>
      <c r="BS6" s="292"/>
      <c r="BT6" s="292"/>
      <c r="BU6" s="292"/>
      <c r="BV6" s="292"/>
      <c r="BW6" s="292"/>
    </row>
    <row r="7" spans="1:75" s="5" customFormat="1" ht="338.25" customHeight="1" x14ac:dyDescent="0.25">
      <c r="A7" s="312">
        <v>3</v>
      </c>
      <c r="B7" s="317">
        <v>46283</v>
      </c>
      <c r="C7" s="314" t="s">
        <v>262</v>
      </c>
      <c r="D7" s="318" t="s">
        <v>51</v>
      </c>
      <c r="E7" s="315" t="s">
        <v>264</v>
      </c>
      <c r="F7" s="336" t="s">
        <v>290</v>
      </c>
      <c r="G7" s="316"/>
      <c r="H7" s="314" t="s">
        <v>267</v>
      </c>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313" t="s">
        <v>22</v>
      </c>
      <c r="BM7" s="37"/>
      <c r="BN7" s="37"/>
      <c r="BO7" s="38"/>
      <c r="BP7" s="292"/>
      <c r="BQ7" s="292"/>
      <c r="BR7" s="292"/>
      <c r="BS7" s="292"/>
      <c r="BT7" s="292"/>
      <c r="BU7" s="292"/>
      <c r="BV7" s="292"/>
      <c r="BW7" s="292"/>
    </row>
    <row r="8" spans="1:75" s="5" customFormat="1" ht="300.75" customHeight="1" x14ac:dyDescent="0.25">
      <c r="A8" s="312">
        <v>4</v>
      </c>
      <c r="B8" s="317">
        <v>46283</v>
      </c>
      <c r="C8" s="314" t="s">
        <v>262</v>
      </c>
      <c r="D8" s="318" t="s">
        <v>15</v>
      </c>
      <c r="E8" s="315" t="s">
        <v>268</v>
      </c>
      <c r="F8" s="336" t="s">
        <v>276</v>
      </c>
      <c r="G8" s="316"/>
      <c r="H8" s="314" t="s">
        <v>9</v>
      </c>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313" t="s">
        <v>22</v>
      </c>
      <c r="BM8" s="37"/>
      <c r="BN8" s="37"/>
      <c r="BO8" s="38"/>
      <c r="BP8" s="292"/>
      <c r="BQ8" s="292"/>
      <c r="BR8" s="292"/>
      <c r="BS8" s="292"/>
      <c r="BT8" s="292"/>
      <c r="BU8" s="292"/>
      <c r="BV8" s="292"/>
      <c r="BW8" s="292"/>
    </row>
    <row r="9" spans="1:75" s="5" customFormat="1" ht="307.5" customHeight="1" x14ac:dyDescent="0.25">
      <c r="A9" s="312">
        <v>5</v>
      </c>
      <c r="B9" s="317">
        <v>46283</v>
      </c>
      <c r="C9" s="314" t="s">
        <v>262</v>
      </c>
      <c r="D9" s="318" t="s">
        <v>14</v>
      </c>
      <c r="E9" s="315" t="s">
        <v>265</v>
      </c>
      <c r="F9" s="336" t="s">
        <v>277</v>
      </c>
      <c r="G9" s="316"/>
      <c r="H9" s="314" t="s">
        <v>30</v>
      </c>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313" t="s">
        <v>22</v>
      </c>
      <c r="BM9" s="37"/>
      <c r="BN9" s="37"/>
      <c r="BO9" s="38"/>
      <c r="BP9" s="292"/>
      <c r="BQ9" s="292"/>
      <c r="BR9" s="292"/>
      <c r="BS9" s="292"/>
      <c r="BT9" s="292"/>
      <c r="BU9" s="292"/>
      <c r="BV9" s="292"/>
      <c r="BW9" s="292"/>
    </row>
    <row r="10" spans="1:75" s="5" customFormat="1" ht="326.25" customHeight="1" x14ac:dyDescent="0.25">
      <c r="A10" s="312">
        <v>6</v>
      </c>
      <c r="B10" s="317">
        <v>46283</v>
      </c>
      <c r="C10" s="314" t="s">
        <v>262</v>
      </c>
      <c r="D10" s="318" t="s">
        <v>6</v>
      </c>
      <c r="E10" s="315" t="s">
        <v>266</v>
      </c>
      <c r="F10" s="327" t="s">
        <v>285</v>
      </c>
      <c r="G10" s="316"/>
      <c r="H10" s="314" t="s">
        <v>269</v>
      </c>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313" t="s">
        <v>22</v>
      </c>
      <c r="BM10" s="37"/>
      <c r="BN10" s="37"/>
      <c r="BO10" s="38"/>
      <c r="BP10" s="292"/>
      <c r="BQ10" s="292"/>
      <c r="BR10" s="292"/>
      <c r="BS10" s="292"/>
      <c r="BT10" s="292"/>
      <c r="BU10" s="292"/>
      <c r="BV10" s="292"/>
      <c r="BW10" s="292"/>
    </row>
    <row r="11" spans="1:75" s="5" customFormat="1" ht="276" customHeight="1" x14ac:dyDescent="0.25">
      <c r="A11" s="320">
        <v>7</v>
      </c>
      <c r="B11" s="324">
        <v>46283</v>
      </c>
      <c r="C11" s="314" t="s">
        <v>262</v>
      </c>
      <c r="D11" s="318" t="s">
        <v>7</v>
      </c>
      <c r="E11" s="322" t="s">
        <v>271</v>
      </c>
      <c r="F11" s="336" t="s">
        <v>420</v>
      </c>
      <c r="G11" s="323"/>
      <c r="H11" s="321" t="s">
        <v>272</v>
      </c>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313" t="s">
        <v>10</v>
      </c>
      <c r="BM11" s="37"/>
      <c r="BN11" s="37"/>
      <c r="BO11" s="38"/>
      <c r="BP11" s="319"/>
      <c r="BQ11" s="319"/>
      <c r="BR11" s="319"/>
      <c r="BS11" s="319"/>
      <c r="BT11" s="319"/>
      <c r="BU11" s="319"/>
      <c r="BV11" s="319"/>
      <c r="BW11" s="319"/>
    </row>
    <row r="12" spans="1:75" s="5" customFormat="1" ht="276.75" customHeight="1" x14ac:dyDescent="0.25">
      <c r="A12" s="257">
        <v>8</v>
      </c>
      <c r="B12" s="254">
        <v>46218</v>
      </c>
      <c r="C12" s="254" t="s">
        <v>228</v>
      </c>
      <c r="D12" s="255" t="s">
        <v>15</v>
      </c>
      <c r="E12" s="253" t="s">
        <v>241</v>
      </c>
      <c r="F12" s="330" t="s">
        <v>288</v>
      </c>
      <c r="G12" s="252"/>
      <c r="H12" s="257" t="s">
        <v>231</v>
      </c>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250" t="s">
        <v>10</v>
      </c>
      <c r="BM12" s="40"/>
      <c r="BN12" s="40"/>
      <c r="BO12" s="38"/>
      <c r="BP12" s="60"/>
      <c r="BQ12" s="60"/>
      <c r="BR12" s="60"/>
      <c r="BS12" s="60"/>
      <c r="BT12" s="60"/>
      <c r="BU12" s="60"/>
      <c r="BV12" s="60"/>
      <c r="BW12" s="60"/>
    </row>
    <row r="13" spans="1:75" s="5" customFormat="1" ht="402.75" customHeight="1" x14ac:dyDescent="0.25">
      <c r="A13" s="257">
        <v>9</v>
      </c>
      <c r="B13" s="254">
        <v>46211</v>
      </c>
      <c r="C13" s="254" t="s">
        <v>228</v>
      </c>
      <c r="D13" s="255" t="s">
        <v>6</v>
      </c>
      <c r="E13" s="478" t="s">
        <v>286</v>
      </c>
      <c r="F13" s="479" t="s">
        <v>421</v>
      </c>
      <c r="G13" s="252"/>
      <c r="H13" s="251" t="s">
        <v>235</v>
      </c>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250" t="s">
        <v>10</v>
      </c>
      <c r="BM13" s="40"/>
      <c r="BN13" s="40"/>
      <c r="BO13" s="38"/>
      <c r="BP13" s="60"/>
      <c r="BQ13" s="60"/>
      <c r="BR13" s="60"/>
      <c r="BS13" s="60"/>
      <c r="BT13" s="60"/>
      <c r="BU13" s="60"/>
      <c r="BV13" s="60"/>
      <c r="BW13" s="60"/>
    </row>
    <row r="14" spans="1:75" s="5" customFormat="1" ht="336" customHeight="1" x14ac:dyDescent="0.25">
      <c r="A14" s="259">
        <v>10</v>
      </c>
      <c r="B14" s="260" t="s">
        <v>251</v>
      </c>
      <c r="C14" s="260" t="s">
        <v>228</v>
      </c>
      <c r="D14" s="261" t="s">
        <v>7</v>
      </c>
      <c r="E14" s="273" t="s">
        <v>234</v>
      </c>
      <c r="F14" s="328" t="s">
        <v>252</v>
      </c>
      <c r="G14" s="252"/>
      <c r="H14" s="262" t="s">
        <v>236</v>
      </c>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263" t="s">
        <v>22</v>
      </c>
      <c r="BM14" s="40"/>
      <c r="BN14" s="40"/>
      <c r="BO14" s="38"/>
      <c r="BP14" s="60"/>
      <c r="BQ14" s="60"/>
      <c r="BR14" s="60"/>
      <c r="BS14" s="60"/>
      <c r="BT14" s="60"/>
      <c r="BU14" s="60"/>
      <c r="BV14" s="60"/>
      <c r="BW14" s="60"/>
    </row>
    <row r="15" spans="1:75" s="5" customFormat="1" ht="376.5" customHeight="1" x14ac:dyDescent="0.25">
      <c r="A15" s="257">
        <v>11</v>
      </c>
      <c r="B15" s="254">
        <v>46218</v>
      </c>
      <c r="C15" s="254" t="s">
        <v>228</v>
      </c>
      <c r="D15" s="255" t="s">
        <v>243</v>
      </c>
      <c r="E15" s="253" t="s">
        <v>249</v>
      </c>
      <c r="F15" s="327" t="s">
        <v>278</v>
      </c>
      <c r="G15" s="252"/>
      <c r="H15" s="251" t="s">
        <v>237</v>
      </c>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250" t="s">
        <v>31</v>
      </c>
      <c r="BM15" s="40"/>
      <c r="BN15" s="40"/>
      <c r="BO15" s="38"/>
      <c r="BP15" s="60"/>
      <c r="BQ15" s="60"/>
      <c r="BR15" s="60"/>
      <c r="BS15" s="60"/>
      <c r="BT15" s="60"/>
      <c r="BU15" s="60"/>
      <c r="BV15" s="60"/>
      <c r="BW15" s="60"/>
    </row>
    <row r="16" spans="1:75" s="5" customFormat="1" ht="279" customHeight="1" x14ac:dyDescent="0.25">
      <c r="A16" s="277">
        <v>12</v>
      </c>
      <c r="B16" s="167" t="s">
        <v>242</v>
      </c>
      <c r="C16" s="157" t="s">
        <v>225</v>
      </c>
      <c r="D16" s="177" t="s">
        <v>15</v>
      </c>
      <c r="E16" s="289" t="s">
        <v>122</v>
      </c>
      <c r="F16" s="290" t="s">
        <v>260</v>
      </c>
      <c r="G16" s="75"/>
      <c r="H16" s="157" t="s">
        <v>13</v>
      </c>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4" t="s">
        <v>22</v>
      </c>
      <c r="BM16" s="37"/>
      <c r="BN16" s="37"/>
      <c r="BO16" s="38"/>
      <c r="BP16" s="25"/>
      <c r="BQ16" s="25"/>
      <c r="BR16" s="25"/>
      <c r="BS16" s="25"/>
      <c r="BT16" s="25"/>
      <c r="BU16" s="25"/>
      <c r="BV16" s="25"/>
      <c r="BW16" s="25"/>
    </row>
    <row r="17" spans="1:75" s="5" customFormat="1" ht="319.5" customHeight="1" x14ac:dyDescent="0.25">
      <c r="A17" s="384">
        <v>13</v>
      </c>
      <c r="B17" s="386">
        <v>46136</v>
      </c>
      <c r="C17" s="388" t="s">
        <v>79</v>
      </c>
      <c r="D17" s="390" t="s">
        <v>15</v>
      </c>
      <c r="E17" s="392" t="s">
        <v>84</v>
      </c>
      <c r="F17" s="396" t="s">
        <v>279</v>
      </c>
      <c r="G17" s="71"/>
      <c r="H17" s="388" t="s">
        <v>89</v>
      </c>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394" t="s">
        <v>31</v>
      </c>
      <c r="BM17" s="37"/>
      <c r="BN17" s="37"/>
      <c r="BO17" s="38"/>
      <c r="BP17" s="25"/>
      <c r="BQ17" s="25"/>
      <c r="BR17" s="25"/>
      <c r="BS17" s="25"/>
      <c r="BT17" s="25"/>
      <c r="BU17" s="25"/>
      <c r="BV17" s="25"/>
      <c r="BW17" s="25"/>
    </row>
    <row r="18" spans="1:75" s="5" customFormat="1" ht="57" customHeight="1" x14ac:dyDescent="0.25">
      <c r="A18" s="385"/>
      <c r="B18" s="387"/>
      <c r="C18" s="389"/>
      <c r="D18" s="391"/>
      <c r="E18" s="393"/>
      <c r="F18" s="397"/>
      <c r="G18" s="71"/>
      <c r="H18" s="389"/>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395"/>
      <c r="BM18" s="37"/>
      <c r="BN18" s="37"/>
      <c r="BO18" s="38"/>
      <c r="BP18" s="176"/>
      <c r="BQ18" s="176"/>
      <c r="BR18" s="176"/>
      <c r="BS18" s="176"/>
      <c r="BT18" s="176"/>
      <c r="BU18" s="176"/>
      <c r="BV18" s="176"/>
      <c r="BW18" s="176"/>
    </row>
    <row r="19" spans="1:75" s="5" customFormat="1" ht="387" customHeight="1" x14ac:dyDescent="0.25">
      <c r="A19" s="384">
        <v>14</v>
      </c>
      <c r="B19" s="386">
        <v>46097</v>
      </c>
      <c r="C19" s="388" t="s">
        <v>67</v>
      </c>
      <c r="D19" s="390" t="s">
        <v>6</v>
      </c>
      <c r="E19" s="392" t="s">
        <v>68</v>
      </c>
      <c r="F19" s="396" t="s">
        <v>280</v>
      </c>
      <c r="G19" s="75"/>
      <c r="H19" s="388" t="s">
        <v>16</v>
      </c>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394" t="s">
        <v>31</v>
      </c>
      <c r="BM19" s="37"/>
      <c r="BN19" s="37"/>
      <c r="BO19" s="38"/>
      <c r="BP19" s="25"/>
      <c r="BQ19" s="25"/>
      <c r="BR19" s="25"/>
      <c r="BS19" s="25"/>
      <c r="BT19" s="25"/>
      <c r="BU19" s="25"/>
      <c r="BV19" s="25"/>
      <c r="BW19" s="25"/>
    </row>
    <row r="20" spans="1:75" s="5" customFormat="1" ht="317.25" customHeight="1" x14ac:dyDescent="0.25">
      <c r="A20" s="385"/>
      <c r="B20" s="387"/>
      <c r="C20" s="389"/>
      <c r="D20" s="391"/>
      <c r="E20" s="393"/>
      <c r="F20" s="397"/>
      <c r="G20" s="75"/>
      <c r="H20" s="389"/>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395"/>
      <c r="BM20" s="37"/>
      <c r="BN20" s="37"/>
      <c r="BO20" s="38"/>
      <c r="BP20" s="25"/>
      <c r="BQ20" s="25"/>
      <c r="BR20" s="25"/>
      <c r="BS20" s="25"/>
      <c r="BT20" s="25"/>
      <c r="BU20" s="25"/>
      <c r="BV20" s="25"/>
      <c r="BW20" s="25"/>
    </row>
    <row r="21" spans="1:75" s="5" customFormat="1" ht="409.5" customHeight="1" x14ac:dyDescent="0.25">
      <c r="A21" s="384">
        <v>15</v>
      </c>
      <c r="B21" s="386">
        <v>46080</v>
      </c>
      <c r="C21" s="388" t="s">
        <v>50</v>
      </c>
      <c r="D21" s="390" t="s">
        <v>51</v>
      </c>
      <c r="E21" s="392" t="s">
        <v>60</v>
      </c>
      <c r="F21" s="416" t="s">
        <v>287</v>
      </c>
      <c r="G21" s="75"/>
      <c r="H21" s="388" t="s">
        <v>52</v>
      </c>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394" t="s">
        <v>22</v>
      </c>
      <c r="BM21" s="37"/>
      <c r="BN21" s="37"/>
      <c r="BO21" s="38"/>
      <c r="BP21" s="25"/>
      <c r="BQ21" s="25"/>
      <c r="BR21" s="25"/>
      <c r="BS21" s="25"/>
      <c r="BT21" s="25"/>
      <c r="BU21" s="25"/>
      <c r="BV21" s="25"/>
      <c r="BW21" s="25"/>
    </row>
    <row r="22" spans="1:75" s="5" customFormat="1" ht="6" hidden="1" customHeight="1" x14ac:dyDescent="0.25">
      <c r="A22" s="405"/>
      <c r="B22" s="406"/>
      <c r="C22" s="407"/>
      <c r="D22" s="403"/>
      <c r="E22" s="404"/>
      <c r="F22" s="417"/>
      <c r="G22" s="75"/>
      <c r="H22" s="407"/>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419"/>
      <c r="BM22" s="37"/>
      <c r="BN22" s="37"/>
      <c r="BO22" s="38"/>
      <c r="BP22" s="25"/>
      <c r="BQ22" s="25"/>
      <c r="BR22" s="25"/>
      <c r="BS22" s="25"/>
      <c r="BT22" s="25"/>
      <c r="BU22" s="25"/>
      <c r="BV22" s="25"/>
      <c r="BW22" s="25"/>
    </row>
    <row r="23" spans="1:75" s="90" customFormat="1" ht="84.75" hidden="1" customHeight="1" x14ac:dyDescent="0.25">
      <c r="A23" s="385"/>
      <c r="B23" s="387"/>
      <c r="C23" s="389"/>
      <c r="D23" s="391"/>
      <c r="E23" s="393"/>
      <c r="F23" s="418"/>
      <c r="G23" s="92"/>
      <c r="H23" s="389"/>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395"/>
      <c r="BM23" s="27"/>
      <c r="BN23" s="27"/>
      <c r="BO23" s="91"/>
      <c r="BP23" s="25"/>
      <c r="BQ23" s="25"/>
      <c r="BR23" s="25"/>
      <c r="BS23" s="25"/>
      <c r="BT23" s="25"/>
      <c r="BU23" s="25"/>
      <c r="BV23" s="25"/>
      <c r="BW23" s="25"/>
    </row>
    <row r="24" spans="1:75" s="5" customFormat="1" ht="409.5" customHeight="1" x14ac:dyDescent="0.25">
      <c r="A24" s="388">
        <v>16</v>
      </c>
      <c r="B24" s="386">
        <v>46069</v>
      </c>
      <c r="C24" s="388" t="s">
        <v>50</v>
      </c>
      <c r="D24" s="390" t="s">
        <v>53</v>
      </c>
      <c r="E24" s="415" t="s">
        <v>77</v>
      </c>
      <c r="F24" s="396" t="s">
        <v>281</v>
      </c>
      <c r="G24" s="75"/>
      <c r="H24" s="388" t="s">
        <v>78</v>
      </c>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394" t="s">
        <v>31</v>
      </c>
      <c r="BM24" s="27"/>
      <c r="BN24" s="27"/>
      <c r="BO24" s="98"/>
      <c r="BP24" s="25"/>
      <c r="BQ24" s="25"/>
      <c r="BR24" s="25"/>
      <c r="BS24" s="25"/>
      <c r="BT24" s="25"/>
      <c r="BU24" s="25"/>
      <c r="BV24" s="25"/>
      <c r="BW24" s="25"/>
    </row>
    <row r="25" spans="1:75" s="5" customFormat="1" ht="365.25" customHeight="1" x14ac:dyDescent="0.25">
      <c r="A25" s="389"/>
      <c r="B25" s="387"/>
      <c r="C25" s="389"/>
      <c r="D25" s="391"/>
      <c r="E25" s="393"/>
      <c r="F25" s="397"/>
      <c r="G25" s="75"/>
      <c r="H25" s="389"/>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395"/>
      <c r="BM25" s="27"/>
      <c r="BN25" s="27"/>
      <c r="BO25" s="98"/>
      <c r="BP25" s="25"/>
      <c r="BQ25" s="25"/>
      <c r="BR25" s="25"/>
      <c r="BS25" s="25"/>
      <c r="BT25" s="25"/>
      <c r="BU25" s="25"/>
      <c r="BV25" s="25"/>
      <c r="BW25" s="25"/>
    </row>
    <row r="26" spans="1:75" s="1" customFormat="1" ht="389.25" customHeight="1" x14ac:dyDescent="0.25">
      <c r="A26" s="257">
        <v>17</v>
      </c>
      <c r="B26" s="332">
        <v>46325</v>
      </c>
      <c r="C26" s="332" t="s">
        <v>228</v>
      </c>
      <c r="D26" s="333" t="s">
        <v>239</v>
      </c>
      <c r="E26" s="24" t="s">
        <v>238</v>
      </c>
      <c r="F26" s="303" t="s">
        <v>293</v>
      </c>
      <c r="G26" s="39"/>
      <c r="H26" s="331" t="s">
        <v>237</v>
      </c>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c r="AR26" s="334"/>
      <c r="AS26" s="334"/>
      <c r="AT26" s="334"/>
      <c r="AU26" s="334"/>
      <c r="AV26" s="334"/>
      <c r="AW26" s="334"/>
      <c r="AX26" s="334"/>
      <c r="AY26" s="334"/>
      <c r="AZ26" s="334"/>
      <c r="BA26" s="334"/>
      <c r="BB26" s="334"/>
      <c r="BC26" s="334"/>
      <c r="BD26" s="334"/>
      <c r="BE26" s="334"/>
      <c r="BF26" s="334"/>
      <c r="BG26" s="334"/>
      <c r="BH26" s="334"/>
      <c r="BI26" s="334"/>
      <c r="BJ26" s="334"/>
      <c r="BK26" s="334"/>
      <c r="BL26" s="13" t="s">
        <v>31</v>
      </c>
      <c r="BM26" s="40"/>
      <c r="BN26" s="40"/>
      <c r="BO26" s="38"/>
      <c r="BP26" s="335"/>
      <c r="BQ26" s="335"/>
      <c r="BR26" s="335"/>
      <c r="BS26" s="335"/>
      <c r="BT26" s="335"/>
      <c r="BU26" s="335"/>
      <c r="BV26" s="335"/>
      <c r="BW26" s="335"/>
    </row>
    <row r="27" spans="1:75" s="2" customFormat="1" ht="223.5" customHeight="1" x14ac:dyDescent="0.25">
      <c r="A27" s="304">
        <v>18</v>
      </c>
      <c r="B27" s="305">
        <v>46211</v>
      </c>
      <c r="C27" s="305" t="s">
        <v>228</v>
      </c>
      <c r="D27" s="306" t="s">
        <v>5</v>
      </c>
      <c r="E27" s="307" t="s">
        <v>229</v>
      </c>
      <c r="F27" s="308" t="s">
        <v>257</v>
      </c>
      <c r="G27" s="256"/>
      <c r="H27" s="304" t="s">
        <v>248</v>
      </c>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309" t="s">
        <v>10</v>
      </c>
      <c r="BM27" s="61"/>
      <c r="BN27" s="61"/>
      <c r="BO27" s="19"/>
      <c r="BP27" s="62"/>
      <c r="BQ27" s="62"/>
      <c r="BR27" s="62"/>
      <c r="BS27" s="62"/>
      <c r="BT27" s="62"/>
      <c r="BU27" s="62"/>
      <c r="BV27" s="62"/>
      <c r="BW27" s="62"/>
    </row>
    <row r="28" spans="1:75" s="2" customFormat="1" ht="187.5" customHeight="1" x14ac:dyDescent="0.25">
      <c r="A28" s="304">
        <v>19</v>
      </c>
      <c r="B28" s="305">
        <v>46213</v>
      </c>
      <c r="C28" s="305" t="s">
        <v>228</v>
      </c>
      <c r="D28" s="306" t="s">
        <v>51</v>
      </c>
      <c r="E28" s="307" t="s">
        <v>240</v>
      </c>
      <c r="F28" s="308" t="s">
        <v>258</v>
      </c>
      <c r="G28" s="256"/>
      <c r="H28" s="304" t="s">
        <v>230</v>
      </c>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309" t="s">
        <v>10</v>
      </c>
      <c r="BM28" s="61"/>
      <c r="BN28" s="61"/>
      <c r="BO28" s="19"/>
      <c r="BP28" s="62"/>
      <c r="BQ28" s="62"/>
      <c r="BR28" s="62"/>
      <c r="BS28" s="62"/>
      <c r="BT28" s="62"/>
      <c r="BU28" s="62"/>
      <c r="BV28" s="62"/>
      <c r="BW28" s="62"/>
    </row>
    <row r="29" spans="1:75" s="2" customFormat="1" ht="189.75" customHeight="1" x14ac:dyDescent="0.25">
      <c r="A29" s="304">
        <v>20</v>
      </c>
      <c r="B29" s="305">
        <v>46218</v>
      </c>
      <c r="C29" s="305" t="s">
        <v>228</v>
      </c>
      <c r="D29" s="306" t="s">
        <v>14</v>
      </c>
      <c r="E29" s="307" t="s">
        <v>233</v>
      </c>
      <c r="F29" s="310" t="s">
        <v>259</v>
      </c>
      <c r="G29" s="256"/>
      <c r="H29" s="304" t="s">
        <v>232</v>
      </c>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309" t="s">
        <v>10</v>
      </c>
      <c r="BM29" s="61"/>
      <c r="BN29" s="61"/>
      <c r="BO29" s="19"/>
      <c r="BP29" s="62"/>
      <c r="BQ29" s="62"/>
      <c r="BR29" s="62"/>
      <c r="BS29" s="62"/>
      <c r="BT29" s="62"/>
      <c r="BU29" s="62"/>
      <c r="BV29" s="62"/>
      <c r="BW29" s="62"/>
    </row>
    <row r="30" spans="1:75" s="2" customFormat="1" ht="408.75" customHeight="1" x14ac:dyDescent="0.25">
      <c r="A30" s="278">
        <v>21</v>
      </c>
      <c r="B30" s="295">
        <v>46178</v>
      </c>
      <c r="C30" s="294" t="s">
        <v>225</v>
      </c>
      <c r="D30" s="59" t="s">
        <v>14</v>
      </c>
      <c r="E30" s="301" t="s">
        <v>250</v>
      </c>
      <c r="F30" s="302" t="s">
        <v>253</v>
      </c>
      <c r="G30" s="41"/>
      <c r="H30" s="294" t="s">
        <v>123</v>
      </c>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00" t="s">
        <v>10</v>
      </c>
      <c r="BM30" s="36"/>
      <c r="BN30" s="36"/>
      <c r="BO30" s="19"/>
      <c r="BP30" s="65"/>
      <c r="BQ30" s="65"/>
      <c r="BR30" s="65"/>
      <c r="BS30" s="65"/>
      <c r="BT30" s="65"/>
      <c r="BU30" s="65"/>
      <c r="BV30" s="65"/>
      <c r="BW30" s="65"/>
    </row>
    <row r="31" spans="1:75" s="2" customFormat="1" ht="334.5" customHeight="1" x14ac:dyDescent="0.25">
      <c r="A31" s="276">
        <v>22</v>
      </c>
      <c r="B31" s="295">
        <v>46142</v>
      </c>
      <c r="C31" s="294" t="s">
        <v>79</v>
      </c>
      <c r="D31" s="59" t="s">
        <v>51</v>
      </c>
      <c r="E31" s="301" t="s">
        <v>80</v>
      </c>
      <c r="F31" s="302" t="s">
        <v>97</v>
      </c>
      <c r="G31" s="41"/>
      <c r="H31" s="294" t="s">
        <v>16</v>
      </c>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00" t="s">
        <v>10</v>
      </c>
      <c r="BM31" s="36"/>
      <c r="BN31" s="36"/>
      <c r="BO31" s="19"/>
      <c r="BP31" s="65"/>
      <c r="BQ31" s="65"/>
      <c r="BR31" s="65"/>
      <c r="BS31" s="65"/>
      <c r="BT31" s="65"/>
      <c r="BU31" s="65"/>
      <c r="BV31" s="65"/>
      <c r="BW31" s="65"/>
    </row>
    <row r="32" spans="1:75" s="2" customFormat="1" ht="192" customHeight="1" x14ac:dyDescent="0.25">
      <c r="A32" s="276">
        <v>23</v>
      </c>
      <c r="B32" s="295">
        <v>46203</v>
      </c>
      <c r="C32" s="294" t="s">
        <v>79</v>
      </c>
      <c r="D32" s="59" t="s">
        <v>14</v>
      </c>
      <c r="E32" s="301" t="s">
        <v>85</v>
      </c>
      <c r="F32" s="302" t="s">
        <v>95</v>
      </c>
      <c r="G32" s="45"/>
      <c r="H32" s="294" t="s">
        <v>90</v>
      </c>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00" t="s">
        <v>10</v>
      </c>
      <c r="BM32" s="36"/>
      <c r="BN32" s="36"/>
      <c r="BO32" s="19"/>
      <c r="BP32" s="65"/>
      <c r="BQ32" s="65"/>
      <c r="BR32" s="65"/>
      <c r="BS32" s="65"/>
      <c r="BT32" s="65"/>
      <c r="BU32" s="65"/>
      <c r="BV32" s="65"/>
      <c r="BW32" s="65"/>
    </row>
    <row r="33" spans="1:75" s="2" customFormat="1" ht="143.25" customHeight="1" x14ac:dyDescent="0.25">
      <c r="A33" s="276">
        <v>24</v>
      </c>
      <c r="B33" s="297" t="s">
        <v>118</v>
      </c>
      <c r="C33" s="296" t="s">
        <v>79</v>
      </c>
      <c r="D33" s="78" t="s">
        <v>6</v>
      </c>
      <c r="E33" s="298" t="s">
        <v>94</v>
      </c>
      <c r="F33" s="299" t="s">
        <v>120</v>
      </c>
      <c r="G33" s="311"/>
      <c r="H33" s="296" t="s">
        <v>91</v>
      </c>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293" t="s">
        <v>10</v>
      </c>
      <c r="BM33" s="36"/>
      <c r="BN33" s="36"/>
      <c r="BO33" s="19"/>
      <c r="BP33" s="65"/>
      <c r="BQ33" s="65"/>
      <c r="BR33" s="65"/>
      <c r="BS33" s="65"/>
      <c r="BT33" s="65"/>
      <c r="BU33" s="65"/>
      <c r="BV33" s="65"/>
      <c r="BW33" s="65"/>
    </row>
    <row r="34" spans="1:75" s="2" customFormat="1" ht="280.5" customHeight="1" x14ac:dyDescent="0.25">
      <c r="A34" s="410">
        <v>25</v>
      </c>
      <c r="B34" s="411">
        <v>46142</v>
      </c>
      <c r="C34" s="410" t="s">
        <v>79</v>
      </c>
      <c r="D34" s="432" t="s">
        <v>7</v>
      </c>
      <c r="E34" s="433" t="s">
        <v>86</v>
      </c>
      <c r="F34" s="434" t="s">
        <v>254</v>
      </c>
      <c r="G34" s="68"/>
      <c r="H34" s="410" t="s">
        <v>20</v>
      </c>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436" t="s">
        <v>10</v>
      </c>
      <c r="BM34" s="279"/>
      <c r="BN34" s="279"/>
      <c r="BO34" s="280"/>
      <c r="BP34" s="281"/>
      <c r="BQ34" s="281"/>
      <c r="BR34" s="281"/>
      <c r="BS34" s="281"/>
      <c r="BT34" s="281"/>
      <c r="BU34" s="281"/>
      <c r="BV34" s="281"/>
      <c r="BW34" s="281"/>
    </row>
    <row r="35" spans="1:75" s="2" customFormat="1" ht="104.25" customHeight="1" x14ac:dyDescent="0.25">
      <c r="A35" s="400"/>
      <c r="B35" s="402"/>
      <c r="C35" s="400"/>
      <c r="D35" s="429"/>
      <c r="E35" s="431"/>
      <c r="F35" s="435"/>
      <c r="G35" s="283"/>
      <c r="H35" s="400"/>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427"/>
      <c r="BM35" s="279"/>
      <c r="BN35" s="279"/>
      <c r="BO35" s="280"/>
      <c r="BP35" s="281"/>
      <c r="BQ35" s="281"/>
      <c r="BR35" s="281"/>
      <c r="BS35" s="281"/>
      <c r="BT35" s="281"/>
      <c r="BU35" s="281"/>
      <c r="BV35" s="281"/>
      <c r="BW35" s="281"/>
    </row>
    <row r="36" spans="1:75" s="2" customFormat="1" ht="243.75" customHeight="1" x14ac:dyDescent="0.25">
      <c r="A36" s="276">
        <v>26</v>
      </c>
      <c r="B36" s="160">
        <v>46142</v>
      </c>
      <c r="C36" s="159" t="s">
        <v>79</v>
      </c>
      <c r="D36" s="161" t="s">
        <v>81</v>
      </c>
      <c r="E36" s="162" t="s">
        <v>87</v>
      </c>
      <c r="F36" s="165" t="s">
        <v>96</v>
      </c>
      <c r="G36" s="68"/>
      <c r="H36" s="159" t="s">
        <v>93</v>
      </c>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63" t="s">
        <v>10</v>
      </c>
      <c r="BM36" s="36"/>
      <c r="BN36" s="36"/>
      <c r="BO36" s="19"/>
      <c r="BP36" s="65"/>
      <c r="BQ36" s="65"/>
      <c r="BR36" s="65"/>
      <c r="BS36" s="65"/>
      <c r="BT36" s="65"/>
      <c r="BU36" s="65"/>
      <c r="BV36" s="65"/>
      <c r="BW36" s="65"/>
    </row>
    <row r="37" spans="1:75" s="2" customFormat="1" ht="173.25" customHeight="1" x14ac:dyDescent="0.25">
      <c r="A37" s="276">
        <v>27</v>
      </c>
      <c r="B37" s="159" t="s">
        <v>18</v>
      </c>
      <c r="C37" s="159" t="s">
        <v>79</v>
      </c>
      <c r="D37" s="161" t="s">
        <v>82</v>
      </c>
      <c r="E37" s="162" t="s">
        <v>88</v>
      </c>
      <c r="F37" s="165" t="s">
        <v>124</v>
      </c>
      <c r="G37" s="68"/>
      <c r="H37" s="159" t="s">
        <v>92</v>
      </c>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63" t="s">
        <v>10</v>
      </c>
      <c r="BM37" s="36"/>
      <c r="BN37" s="36"/>
      <c r="BO37" s="19"/>
      <c r="BP37" s="65"/>
      <c r="BQ37" s="65"/>
      <c r="BR37" s="65"/>
      <c r="BS37" s="65"/>
      <c r="BT37" s="65"/>
      <c r="BU37" s="65"/>
      <c r="BV37" s="65"/>
      <c r="BW37" s="65"/>
    </row>
    <row r="38" spans="1:75" s="2" customFormat="1" ht="229.5" customHeight="1" x14ac:dyDescent="0.25">
      <c r="A38" s="276">
        <v>28</v>
      </c>
      <c r="B38" s="160">
        <v>46171</v>
      </c>
      <c r="C38" s="159" t="s">
        <v>79</v>
      </c>
      <c r="D38" s="161" t="s">
        <v>83</v>
      </c>
      <c r="E38" s="162" t="s">
        <v>98</v>
      </c>
      <c r="F38" s="165" t="s">
        <v>121</v>
      </c>
      <c r="G38" s="68"/>
      <c r="H38" s="159" t="s">
        <v>19</v>
      </c>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63" t="s">
        <v>10</v>
      </c>
      <c r="BM38" s="36"/>
      <c r="BN38" s="36"/>
      <c r="BO38" s="19"/>
      <c r="BP38" s="65"/>
      <c r="BQ38" s="65"/>
      <c r="BR38" s="65"/>
      <c r="BS38" s="65"/>
      <c r="BT38" s="65"/>
      <c r="BU38" s="65"/>
      <c r="BV38" s="65"/>
      <c r="BW38" s="65"/>
    </row>
    <row r="39" spans="1:75" s="2" customFormat="1" ht="201.75" customHeight="1" x14ac:dyDescent="0.25">
      <c r="A39" s="276">
        <v>29</v>
      </c>
      <c r="B39" s="100">
        <v>46086</v>
      </c>
      <c r="C39" s="99" t="s">
        <v>67</v>
      </c>
      <c r="D39" s="101" t="s">
        <v>14</v>
      </c>
      <c r="E39" s="102" t="s">
        <v>69</v>
      </c>
      <c r="F39" s="104" t="s">
        <v>73</v>
      </c>
      <c r="G39" s="70"/>
      <c r="H39" s="99" t="s">
        <v>71</v>
      </c>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03" t="s">
        <v>10</v>
      </c>
      <c r="BM39" s="36"/>
      <c r="BN39" s="36"/>
      <c r="BO39" s="19"/>
      <c r="BP39" s="65"/>
      <c r="BQ39" s="65"/>
      <c r="BR39" s="65"/>
      <c r="BS39" s="65"/>
      <c r="BT39" s="65"/>
      <c r="BU39" s="65"/>
      <c r="BV39" s="65"/>
      <c r="BW39" s="65"/>
    </row>
    <row r="40" spans="1:75" s="2" customFormat="1" ht="237" customHeight="1" x14ac:dyDescent="0.25">
      <c r="A40" s="276">
        <v>30</v>
      </c>
      <c r="B40" s="100">
        <v>46094</v>
      </c>
      <c r="C40" s="99" t="s">
        <v>67</v>
      </c>
      <c r="D40" s="101" t="s">
        <v>7</v>
      </c>
      <c r="E40" s="102" t="s">
        <v>70</v>
      </c>
      <c r="F40" s="104" t="s">
        <v>75</v>
      </c>
      <c r="G40" s="70"/>
      <c r="H40" s="99" t="s">
        <v>41</v>
      </c>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03" t="s">
        <v>10</v>
      </c>
      <c r="BM40" s="36"/>
      <c r="BN40" s="36"/>
      <c r="BO40" s="19"/>
      <c r="BP40" s="65"/>
      <c r="BQ40" s="65"/>
      <c r="BR40" s="65"/>
      <c r="BS40" s="65"/>
      <c r="BT40" s="65"/>
      <c r="BU40" s="65"/>
      <c r="BV40" s="65"/>
      <c r="BW40" s="65"/>
    </row>
    <row r="41" spans="1:75" s="2" customFormat="1" ht="274.5" customHeight="1" x14ac:dyDescent="0.25">
      <c r="A41" s="276">
        <v>31</v>
      </c>
      <c r="B41" s="81">
        <v>46080</v>
      </c>
      <c r="C41" s="80" t="s">
        <v>50</v>
      </c>
      <c r="D41" s="82" t="s">
        <v>54</v>
      </c>
      <c r="E41" s="95" t="s">
        <v>59</v>
      </c>
      <c r="F41" s="94" t="s">
        <v>62</v>
      </c>
      <c r="G41" s="70"/>
      <c r="H41" s="80" t="s">
        <v>16</v>
      </c>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21" t="s">
        <v>10</v>
      </c>
      <c r="BM41" s="36"/>
      <c r="BN41" s="36"/>
      <c r="BO41" s="19"/>
      <c r="BP41" s="65"/>
      <c r="BQ41" s="65"/>
      <c r="BR41" s="65"/>
      <c r="BS41" s="65"/>
      <c r="BT41" s="65"/>
      <c r="BU41" s="65"/>
      <c r="BV41" s="65"/>
      <c r="BW41" s="65"/>
    </row>
    <row r="42" spans="1:75" s="2" customFormat="1" ht="221.25" customHeight="1" x14ac:dyDescent="0.25">
      <c r="A42" s="276">
        <v>32</v>
      </c>
      <c r="B42" s="100">
        <v>46063</v>
      </c>
      <c r="C42" s="99" t="s">
        <v>50</v>
      </c>
      <c r="D42" s="101" t="s">
        <v>55</v>
      </c>
      <c r="E42" s="102" t="s">
        <v>56</v>
      </c>
      <c r="F42" s="104" t="s">
        <v>72</v>
      </c>
      <c r="G42" s="70"/>
      <c r="H42" s="99" t="s">
        <v>16</v>
      </c>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21" t="s">
        <v>10</v>
      </c>
      <c r="BM42" s="36"/>
      <c r="BN42" s="36"/>
      <c r="BO42" s="19"/>
      <c r="BP42" s="65"/>
      <c r="BQ42" s="65"/>
      <c r="BR42" s="65"/>
      <c r="BS42" s="65"/>
      <c r="BT42" s="65"/>
      <c r="BU42" s="65"/>
      <c r="BV42" s="65"/>
      <c r="BW42" s="65"/>
    </row>
    <row r="43" spans="1:75" s="2" customFormat="1" ht="408.75" customHeight="1" x14ac:dyDescent="0.25">
      <c r="A43" s="276">
        <v>33</v>
      </c>
      <c r="B43" s="88">
        <v>46066</v>
      </c>
      <c r="C43" s="87" t="s">
        <v>50</v>
      </c>
      <c r="D43" s="89" t="s">
        <v>8</v>
      </c>
      <c r="E43" s="95" t="s">
        <v>61</v>
      </c>
      <c r="F43" s="94" t="s">
        <v>63</v>
      </c>
      <c r="G43" s="70"/>
      <c r="H43" s="87" t="s">
        <v>37</v>
      </c>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21" t="s">
        <v>10</v>
      </c>
      <c r="BM43" s="36"/>
      <c r="BN43" s="36"/>
      <c r="BO43" s="19"/>
      <c r="BP43" s="65"/>
      <c r="BQ43" s="65"/>
      <c r="BR43" s="65"/>
      <c r="BS43" s="65"/>
      <c r="BT43" s="65"/>
      <c r="BU43" s="65"/>
      <c r="BV43" s="65"/>
      <c r="BW43" s="65"/>
    </row>
    <row r="44" spans="1:75" s="2" customFormat="1" ht="408.75" customHeight="1" x14ac:dyDescent="0.25">
      <c r="A44" s="276">
        <v>34</v>
      </c>
      <c r="B44" s="85">
        <v>46073</v>
      </c>
      <c r="C44" s="20" t="s">
        <v>50</v>
      </c>
      <c r="D44" s="86" t="s">
        <v>34</v>
      </c>
      <c r="E44" s="96" t="s">
        <v>58</v>
      </c>
      <c r="F44" s="97" t="s">
        <v>76</v>
      </c>
      <c r="G44" s="70"/>
      <c r="H44" s="83" t="s">
        <v>13</v>
      </c>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84" t="s">
        <v>10</v>
      </c>
      <c r="BM44" s="36"/>
      <c r="BN44" s="36"/>
      <c r="BO44" s="19"/>
      <c r="BP44" s="65"/>
      <c r="BQ44" s="65"/>
      <c r="BR44" s="65"/>
      <c r="BS44" s="65"/>
      <c r="BT44" s="65"/>
      <c r="BU44" s="65"/>
      <c r="BV44" s="65"/>
      <c r="BW44" s="65"/>
    </row>
    <row r="45" spans="1:75" s="5" customFormat="1" ht="68.25" customHeight="1" x14ac:dyDescent="0.25">
      <c r="A45" s="399">
        <v>35</v>
      </c>
      <c r="B45" s="401">
        <v>46204</v>
      </c>
      <c r="C45" s="399" t="s">
        <v>50</v>
      </c>
      <c r="D45" s="428" t="s">
        <v>35</v>
      </c>
      <c r="E45" s="430" t="s">
        <v>57</v>
      </c>
      <c r="F45" s="420" t="s">
        <v>66</v>
      </c>
      <c r="G45" s="70"/>
      <c r="H45" s="399" t="s">
        <v>13</v>
      </c>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426" t="s">
        <v>65</v>
      </c>
      <c r="BM45" s="36"/>
      <c r="BN45" s="36"/>
      <c r="BO45" s="19"/>
      <c r="BP45" s="65"/>
      <c r="BQ45" s="65"/>
      <c r="BR45" s="65"/>
      <c r="BS45" s="65"/>
      <c r="BT45" s="65"/>
      <c r="BU45" s="65"/>
      <c r="BV45" s="65"/>
      <c r="BW45" s="65"/>
    </row>
    <row r="46" spans="1:75" s="5" customFormat="1" ht="408.75" customHeight="1" thickBot="1" x14ac:dyDescent="0.3">
      <c r="A46" s="400"/>
      <c r="B46" s="402"/>
      <c r="C46" s="400"/>
      <c r="D46" s="429"/>
      <c r="E46" s="431"/>
      <c r="F46" s="421"/>
      <c r="G46" s="70"/>
      <c r="H46" s="400"/>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427"/>
      <c r="BM46" s="36"/>
      <c r="BN46" s="36"/>
      <c r="BO46" s="19"/>
      <c r="BP46" s="65"/>
      <c r="BQ46" s="65"/>
      <c r="BR46" s="65"/>
      <c r="BS46" s="65"/>
      <c r="BT46" s="65"/>
      <c r="BU46" s="65"/>
      <c r="BV46" s="65"/>
      <c r="BW46" s="65"/>
    </row>
    <row r="47" spans="1:75" s="5" customFormat="1" ht="69.75" customHeight="1" thickTop="1" thickBot="1" x14ac:dyDescent="0.3">
      <c r="A47" s="423" t="s">
        <v>49</v>
      </c>
      <c r="B47" s="424"/>
      <c r="C47" s="424"/>
      <c r="D47" s="424"/>
      <c r="E47" s="424"/>
      <c r="F47" s="424"/>
      <c r="G47" s="424"/>
      <c r="H47" s="424"/>
      <c r="I47" s="424"/>
      <c r="J47" s="424"/>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4"/>
      <c r="AH47" s="424"/>
      <c r="AI47" s="424"/>
      <c r="AJ47" s="424"/>
      <c r="AK47" s="424"/>
      <c r="AL47" s="424"/>
      <c r="AM47" s="424"/>
      <c r="AN47" s="424"/>
      <c r="AO47" s="424"/>
      <c r="AP47" s="424"/>
      <c r="AQ47" s="424"/>
      <c r="AR47" s="424"/>
      <c r="AS47" s="424"/>
      <c r="AT47" s="424"/>
      <c r="AU47" s="424"/>
      <c r="AV47" s="424"/>
      <c r="AW47" s="424"/>
      <c r="AX47" s="424"/>
      <c r="AY47" s="424"/>
      <c r="AZ47" s="424"/>
      <c r="BA47" s="424"/>
      <c r="BB47" s="424"/>
      <c r="BC47" s="424"/>
      <c r="BD47" s="424"/>
      <c r="BE47" s="424"/>
      <c r="BF47" s="424"/>
      <c r="BG47" s="424"/>
      <c r="BH47" s="424"/>
      <c r="BI47" s="424"/>
      <c r="BJ47" s="424"/>
      <c r="BK47" s="424"/>
      <c r="BL47" s="425"/>
      <c r="BM47" s="72"/>
      <c r="BN47" s="72"/>
      <c r="BO47" s="73"/>
      <c r="BP47" s="74"/>
      <c r="BQ47" s="74"/>
      <c r="BR47" s="74"/>
      <c r="BS47" s="74"/>
      <c r="BT47" s="74"/>
      <c r="BU47" s="74"/>
      <c r="BV47" s="74"/>
      <c r="BW47" s="74"/>
    </row>
    <row r="48" spans="1:75" s="5" customFormat="1" ht="111.75" customHeight="1" thickTop="1" x14ac:dyDescent="0.25">
      <c r="A48" s="282"/>
      <c r="B48" s="422" t="s">
        <v>256</v>
      </c>
      <c r="C48" s="422"/>
      <c r="D48" s="422"/>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9"/>
      <c r="BM48" s="17"/>
      <c r="BN48" s="17"/>
      <c r="BO48" s="23"/>
    </row>
    <row r="49" spans="1:75" s="5" customFormat="1" ht="2.25" customHeight="1" x14ac:dyDescent="0.25">
      <c r="A49" s="408">
        <v>1</v>
      </c>
      <c r="B49" s="409" t="s">
        <v>46</v>
      </c>
      <c r="C49" s="398" t="s">
        <v>42</v>
      </c>
      <c r="D49" s="398" t="s">
        <v>25</v>
      </c>
      <c r="E49" s="412" t="s">
        <v>45</v>
      </c>
      <c r="F49" s="413" t="s">
        <v>270</v>
      </c>
      <c r="G49" s="15"/>
      <c r="H49" s="398" t="s">
        <v>28</v>
      </c>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c r="AO49" s="168"/>
      <c r="AP49" s="168"/>
      <c r="AQ49" s="168"/>
      <c r="AR49" s="168"/>
      <c r="AS49" s="168"/>
      <c r="AT49" s="168"/>
      <c r="AU49" s="168"/>
      <c r="AV49" s="168"/>
      <c r="AW49" s="168"/>
      <c r="AX49" s="168"/>
      <c r="AY49" s="168"/>
      <c r="AZ49" s="168"/>
      <c r="BA49" s="168"/>
      <c r="BB49" s="168"/>
      <c r="BC49" s="168"/>
      <c r="BD49" s="168"/>
      <c r="BE49" s="168"/>
      <c r="BF49" s="168"/>
      <c r="BG49" s="168"/>
      <c r="BH49" s="168"/>
      <c r="BI49" s="168"/>
      <c r="BJ49" s="168"/>
      <c r="BK49" s="168"/>
      <c r="BL49" s="414" t="s">
        <v>119</v>
      </c>
      <c r="BM49" s="27"/>
      <c r="BN49" s="27"/>
      <c r="BO49" s="158"/>
      <c r="BP49" s="25"/>
      <c r="BQ49" s="25"/>
      <c r="BR49" s="25"/>
      <c r="BS49" s="25"/>
      <c r="BT49" s="25"/>
      <c r="BU49" s="25"/>
      <c r="BV49" s="25"/>
      <c r="BW49" s="25"/>
    </row>
    <row r="50" spans="1:75" s="5" customFormat="1" ht="373.5" customHeight="1" x14ac:dyDescent="0.25">
      <c r="A50" s="408"/>
      <c r="B50" s="409"/>
      <c r="C50" s="398"/>
      <c r="D50" s="398"/>
      <c r="E50" s="412"/>
      <c r="F50" s="413"/>
      <c r="G50" s="15"/>
      <c r="H50" s="39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168"/>
      <c r="AM50" s="168"/>
      <c r="AN50" s="168"/>
      <c r="AO50" s="168"/>
      <c r="AP50" s="168"/>
      <c r="AQ50" s="168"/>
      <c r="AR50" s="168"/>
      <c r="AS50" s="168"/>
      <c r="AT50" s="168"/>
      <c r="AU50" s="168"/>
      <c r="AV50" s="168"/>
      <c r="AW50" s="168"/>
      <c r="AX50" s="168"/>
      <c r="AY50" s="168"/>
      <c r="AZ50" s="168"/>
      <c r="BA50" s="168"/>
      <c r="BB50" s="168"/>
      <c r="BC50" s="168"/>
      <c r="BD50" s="168"/>
      <c r="BE50" s="168"/>
      <c r="BF50" s="168"/>
      <c r="BG50" s="168"/>
      <c r="BH50" s="168"/>
      <c r="BI50" s="168"/>
      <c r="BJ50" s="168"/>
      <c r="BK50" s="168"/>
      <c r="BL50" s="414"/>
      <c r="BM50" s="27"/>
      <c r="BN50" s="27"/>
      <c r="BO50" s="158"/>
      <c r="BP50" s="25"/>
      <c r="BQ50" s="25"/>
      <c r="BR50" s="25"/>
      <c r="BS50" s="25"/>
      <c r="BT50" s="25"/>
      <c r="BU50" s="25"/>
      <c r="BV50" s="25"/>
      <c r="BW50" s="25"/>
    </row>
    <row r="51" spans="1:75" s="5" customFormat="1" ht="376.5" customHeight="1" x14ac:dyDescent="0.25">
      <c r="A51" s="398">
        <v>2</v>
      </c>
      <c r="B51" s="409" t="s">
        <v>47</v>
      </c>
      <c r="C51" s="398" t="s">
        <v>42</v>
      </c>
      <c r="D51" s="398" t="s">
        <v>36</v>
      </c>
      <c r="E51" s="412" t="s">
        <v>44</v>
      </c>
      <c r="F51" s="480" t="s">
        <v>273</v>
      </c>
      <c r="G51" s="15"/>
      <c r="H51" s="398" t="s">
        <v>43</v>
      </c>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8"/>
      <c r="AL51" s="168"/>
      <c r="AM51" s="168"/>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414" t="s">
        <v>31</v>
      </c>
      <c r="BM51" s="27"/>
      <c r="BN51" s="27"/>
      <c r="BO51" s="158"/>
      <c r="BP51" s="25"/>
      <c r="BQ51" s="25"/>
      <c r="BR51" s="25"/>
      <c r="BS51" s="25"/>
      <c r="BT51" s="25"/>
      <c r="BU51" s="25"/>
      <c r="BV51" s="25"/>
      <c r="BW51" s="25"/>
    </row>
    <row r="52" spans="1:75" s="5" customFormat="1" ht="271.5" customHeight="1" x14ac:dyDescent="0.25">
      <c r="A52" s="398"/>
      <c r="B52" s="409"/>
      <c r="C52" s="398"/>
      <c r="D52" s="398"/>
      <c r="E52" s="412"/>
      <c r="F52" s="480"/>
      <c r="G52" s="15"/>
      <c r="H52" s="39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T52" s="168"/>
      <c r="AU52" s="168"/>
      <c r="AV52" s="168"/>
      <c r="AW52" s="168"/>
      <c r="AX52" s="168"/>
      <c r="AY52" s="168"/>
      <c r="AZ52" s="168"/>
      <c r="BA52" s="168"/>
      <c r="BB52" s="168"/>
      <c r="BC52" s="168"/>
      <c r="BD52" s="168"/>
      <c r="BE52" s="168"/>
      <c r="BF52" s="168"/>
      <c r="BG52" s="168"/>
      <c r="BH52" s="168"/>
      <c r="BI52" s="168"/>
      <c r="BJ52" s="168"/>
      <c r="BK52" s="168"/>
      <c r="BL52" s="414"/>
      <c r="BM52" s="27"/>
      <c r="BN52" s="27"/>
      <c r="BO52" s="158"/>
      <c r="BP52" s="25"/>
      <c r="BQ52" s="25"/>
      <c r="BR52" s="25"/>
      <c r="BS52" s="25"/>
      <c r="BT52" s="25"/>
      <c r="BU52" s="25"/>
      <c r="BV52" s="25"/>
      <c r="BW52" s="25"/>
    </row>
    <row r="53" spans="1:75" s="5" customFormat="1" ht="366" hidden="1" customHeight="1" x14ac:dyDescent="0.25">
      <c r="A53" s="284"/>
      <c r="B53" s="285"/>
      <c r="C53" s="284"/>
      <c r="D53" s="284"/>
      <c r="E53" s="286"/>
      <c r="F53" s="287"/>
      <c r="G53" s="45"/>
      <c r="H53" s="284"/>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288"/>
      <c r="BM53" s="27"/>
      <c r="BN53" s="27"/>
      <c r="BO53" s="174"/>
      <c r="BP53" s="175"/>
      <c r="BQ53" s="175"/>
      <c r="BR53" s="175"/>
      <c r="BS53" s="175"/>
      <c r="BT53" s="175"/>
      <c r="BU53" s="175"/>
      <c r="BV53" s="175"/>
      <c r="BW53" s="175"/>
    </row>
    <row r="54" spans="1:75" ht="278.25" customHeight="1" x14ac:dyDescent="0.3">
      <c r="A54" s="275">
        <v>3</v>
      </c>
      <c r="B54" s="44" t="s">
        <v>64</v>
      </c>
      <c r="C54" s="166" t="s">
        <v>38</v>
      </c>
      <c r="D54" s="169" t="s">
        <v>39</v>
      </c>
      <c r="E54" s="56" t="s">
        <v>40</v>
      </c>
      <c r="F54" s="272" t="s">
        <v>255</v>
      </c>
      <c r="G54" s="66"/>
      <c r="H54" s="166" t="s">
        <v>19</v>
      </c>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4" t="s">
        <v>74</v>
      </c>
      <c r="BM54" s="69"/>
      <c r="BN54" s="69"/>
      <c r="BO54" s="158"/>
      <c r="BP54" s="60"/>
      <c r="BQ54" s="60"/>
      <c r="BR54" s="60"/>
      <c r="BS54" s="60"/>
      <c r="BT54" s="60"/>
      <c r="BU54" s="60"/>
      <c r="BV54" s="60"/>
      <c r="BW54" s="60"/>
    </row>
    <row r="55" spans="1:75" ht="231" customHeight="1" x14ac:dyDescent="0.3">
      <c r="A55" s="275"/>
      <c r="B55" s="44" t="s">
        <v>48</v>
      </c>
      <c r="C55" s="166" t="s">
        <v>32</v>
      </c>
      <c r="D55" s="166" t="s">
        <v>17</v>
      </c>
      <c r="E55" s="56" t="s">
        <v>33</v>
      </c>
      <c r="F55" s="303" t="s">
        <v>261</v>
      </c>
      <c r="G55" s="15"/>
      <c r="H55" s="166" t="s">
        <v>29</v>
      </c>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8"/>
      <c r="AL55" s="168"/>
      <c r="AM55" s="168"/>
      <c r="AN55" s="168"/>
      <c r="AO55" s="168"/>
      <c r="AP55" s="168"/>
      <c r="AQ55" s="168"/>
      <c r="AR55" s="168"/>
      <c r="AS55" s="168"/>
      <c r="AT55" s="168"/>
      <c r="AU55" s="168"/>
      <c r="AV55" s="168"/>
      <c r="AW55" s="168"/>
      <c r="AX55" s="168"/>
      <c r="AY55" s="168"/>
      <c r="AZ55" s="168"/>
      <c r="BA55" s="168"/>
      <c r="BB55" s="168"/>
      <c r="BC55" s="168"/>
      <c r="BD55" s="168"/>
      <c r="BE55" s="168"/>
      <c r="BF55" s="168"/>
      <c r="BG55" s="168"/>
      <c r="BH55" s="168"/>
      <c r="BI55" s="168"/>
      <c r="BJ55" s="168"/>
      <c r="BK55" s="168"/>
      <c r="BL55" s="291" t="s">
        <v>10</v>
      </c>
      <c r="BM55" s="27"/>
      <c r="BN55" s="27"/>
      <c r="BO55" s="158"/>
      <c r="BP55" s="25"/>
      <c r="BQ55" s="25"/>
      <c r="BR55" s="25"/>
      <c r="BS55" s="25"/>
      <c r="BT55" s="25"/>
      <c r="BU55" s="25"/>
      <c r="BV55" s="25"/>
      <c r="BW55" s="25"/>
    </row>
    <row r="56" spans="1:75" ht="26.25" x14ac:dyDescent="0.4">
      <c r="A56" s="29"/>
      <c r="B56" s="28"/>
      <c r="C56" s="28"/>
      <c r="D56" s="54"/>
      <c r="E56" s="34"/>
      <c r="F56" s="31"/>
      <c r="G56" s="32"/>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76"/>
      <c r="BM56" s="33"/>
      <c r="BN56" s="33"/>
      <c r="BO56" s="23"/>
      <c r="BP56" s="46"/>
      <c r="BQ56" s="46"/>
      <c r="BR56" s="46"/>
      <c r="BS56" s="46"/>
      <c r="BT56" s="46"/>
      <c r="BU56" s="46"/>
      <c r="BV56" s="46"/>
      <c r="BW56" s="46"/>
    </row>
    <row r="57" spans="1:75" ht="26.25" x14ac:dyDescent="0.4">
      <c r="A57" s="29"/>
      <c r="B57" s="28"/>
      <c r="C57" s="28"/>
      <c r="D57" s="54"/>
      <c r="E57" s="34"/>
      <c r="F57" s="31"/>
      <c r="G57" s="32"/>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76"/>
      <c r="BM57" s="33"/>
      <c r="BN57" s="33"/>
      <c r="BO57" s="23"/>
      <c r="BP57" s="46"/>
      <c r="BQ57" s="46"/>
      <c r="BR57" s="46"/>
      <c r="BS57" s="46"/>
      <c r="BT57" s="46"/>
      <c r="BU57" s="46"/>
      <c r="BV57" s="46"/>
      <c r="BW57" s="46"/>
    </row>
    <row r="58" spans="1:75" ht="26.25" x14ac:dyDescent="0.4">
      <c r="A58" s="29"/>
      <c r="B58" s="28"/>
      <c r="C58" s="28"/>
      <c r="D58" s="54"/>
      <c r="E58" s="34"/>
      <c r="F58" s="31"/>
      <c r="G58" s="32"/>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76"/>
      <c r="BM58" s="33"/>
      <c r="BN58" s="33"/>
      <c r="BO58" s="23"/>
      <c r="BP58" s="46"/>
      <c r="BQ58" s="46"/>
      <c r="BR58" s="46"/>
      <c r="BS58" s="46"/>
      <c r="BT58" s="46"/>
      <c r="BU58" s="46"/>
      <c r="BV58" s="46"/>
      <c r="BW58" s="46"/>
    </row>
    <row r="59" spans="1:75" ht="26.25" x14ac:dyDescent="0.4">
      <c r="A59" s="29"/>
      <c r="B59" s="28"/>
      <c r="C59" s="28"/>
      <c r="D59" s="54"/>
      <c r="E59" s="34"/>
      <c r="F59" s="31"/>
      <c r="G59" s="32"/>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76"/>
      <c r="BM59" s="33"/>
      <c r="BN59" s="33"/>
      <c r="BO59" s="23"/>
      <c r="BP59" s="46"/>
      <c r="BQ59" s="46"/>
      <c r="BR59" s="46"/>
      <c r="BS59" s="46"/>
      <c r="BT59" s="46"/>
      <c r="BU59" s="46"/>
      <c r="BV59" s="46"/>
      <c r="BW59" s="46"/>
    </row>
    <row r="60" spans="1:75" ht="26.25" x14ac:dyDescent="0.4">
      <c r="A60" s="29"/>
      <c r="B60" s="28"/>
      <c r="C60" s="28"/>
      <c r="D60" s="54"/>
      <c r="E60" s="34"/>
      <c r="F60" s="31"/>
      <c r="G60" s="32"/>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76"/>
      <c r="BM60" s="33"/>
      <c r="BN60" s="33"/>
      <c r="BO60" s="23"/>
      <c r="BP60" s="46"/>
      <c r="BQ60" s="46"/>
      <c r="BR60" s="46"/>
      <c r="BS60" s="46"/>
      <c r="BT60" s="46"/>
      <c r="BU60" s="46"/>
      <c r="BV60" s="46"/>
      <c r="BW60" s="46"/>
    </row>
    <row r="61" spans="1:75" ht="26.25" x14ac:dyDescent="0.4">
      <c r="A61" s="29"/>
      <c r="B61" s="28"/>
      <c r="C61" s="28"/>
      <c r="D61" s="54"/>
      <c r="E61" s="34"/>
      <c r="F61" s="31"/>
      <c r="G61" s="32"/>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76"/>
      <c r="BM61" s="33"/>
      <c r="BN61" s="33"/>
      <c r="BO61" s="23"/>
      <c r="BP61" s="46"/>
      <c r="BQ61" s="46"/>
      <c r="BR61" s="46"/>
      <c r="BS61" s="46"/>
      <c r="BT61" s="46"/>
      <c r="BU61" s="46"/>
      <c r="BV61" s="46"/>
      <c r="BW61" s="46"/>
    </row>
    <row r="62" spans="1:75" ht="26.25" x14ac:dyDescent="0.4">
      <c r="A62" s="29"/>
      <c r="B62" s="28"/>
      <c r="C62" s="28"/>
      <c r="D62" s="54"/>
      <c r="E62" s="34"/>
      <c r="F62" s="31"/>
      <c r="G62" s="32"/>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76"/>
      <c r="BM62" s="33"/>
      <c r="BN62" s="33"/>
      <c r="BO62" s="23"/>
      <c r="BP62" s="46"/>
      <c r="BQ62" s="46"/>
      <c r="BR62" s="46"/>
      <c r="BS62" s="46"/>
      <c r="BT62" s="46"/>
      <c r="BU62" s="46"/>
      <c r="BV62" s="46"/>
      <c r="BW62" s="46"/>
    </row>
    <row r="63" spans="1:75" ht="26.25" x14ac:dyDescent="0.4">
      <c r="A63" s="29"/>
      <c r="B63" s="28"/>
      <c r="C63" s="28"/>
      <c r="D63" s="54"/>
      <c r="E63" s="34"/>
      <c r="F63" s="31"/>
      <c r="G63" s="32"/>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76"/>
      <c r="BM63" s="33"/>
      <c r="BN63" s="33"/>
      <c r="BO63" s="23"/>
      <c r="BP63" s="46"/>
      <c r="BQ63" s="46"/>
      <c r="BR63" s="46"/>
      <c r="BS63" s="46"/>
      <c r="BT63" s="46"/>
      <c r="BU63" s="46"/>
      <c r="BV63" s="46"/>
      <c r="BW63" s="46"/>
    </row>
    <row r="64" spans="1:75" ht="26.25" x14ac:dyDescent="0.4">
      <c r="A64" s="29"/>
      <c r="B64" s="28"/>
      <c r="C64" s="28"/>
      <c r="D64" s="54"/>
      <c r="E64" s="34"/>
      <c r="F64" s="31"/>
      <c r="G64" s="32"/>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76"/>
      <c r="BM64" s="33"/>
      <c r="BN64" s="33"/>
      <c r="BO64" s="23"/>
      <c r="BP64" s="46"/>
      <c r="BQ64" s="46"/>
      <c r="BR64" s="46"/>
      <c r="BS64" s="46"/>
      <c r="BT64" s="46"/>
      <c r="BU64" s="46"/>
      <c r="BV64" s="46"/>
      <c r="BW64" s="46"/>
    </row>
    <row r="65" spans="1:75" ht="26.25" x14ac:dyDescent="0.4">
      <c r="A65" s="29"/>
      <c r="B65" s="28"/>
      <c r="C65" s="28"/>
      <c r="D65" s="54"/>
      <c r="E65" s="34"/>
      <c r="F65" s="31"/>
      <c r="G65" s="32"/>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76"/>
      <c r="BM65" s="33"/>
      <c r="BN65" s="33"/>
      <c r="BO65" s="23"/>
      <c r="BP65" s="46"/>
      <c r="BQ65" s="46"/>
      <c r="BR65" s="46"/>
      <c r="BS65" s="46"/>
      <c r="BT65" s="46"/>
      <c r="BU65" s="46"/>
      <c r="BV65" s="46"/>
      <c r="BW65" s="46"/>
    </row>
    <row r="66" spans="1:75" ht="26.25" x14ac:dyDescent="0.4">
      <c r="A66" s="29"/>
      <c r="B66" s="28"/>
      <c r="C66" s="28"/>
      <c r="D66" s="54"/>
      <c r="E66" s="34"/>
      <c r="F66" s="31"/>
      <c r="G66" s="32"/>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76"/>
      <c r="BM66" s="33"/>
      <c r="BN66" s="33"/>
      <c r="BO66" s="23"/>
      <c r="BP66" s="46"/>
      <c r="BQ66" s="46"/>
      <c r="BR66" s="46"/>
      <c r="BS66" s="46"/>
      <c r="BT66" s="46"/>
      <c r="BU66" s="46"/>
      <c r="BV66" s="46"/>
      <c r="BW66" s="46"/>
    </row>
    <row r="67" spans="1:75" ht="26.25" x14ac:dyDescent="0.4">
      <c r="A67" s="29"/>
      <c r="B67" s="28"/>
      <c r="C67" s="28"/>
      <c r="D67" s="54"/>
      <c r="E67" s="34"/>
      <c r="F67" s="31"/>
      <c r="G67" s="32"/>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76"/>
      <c r="BM67" s="33"/>
      <c r="BN67" s="33"/>
      <c r="BO67" s="23"/>
      <c r="BP67" s="46"/>
      <c r="BQ67" s="46"/>
      <c r="BR67" s="46"/>
      <c r="BS67" s="46"/>
      <c r="BT67" s="46"/>
      <c r="BU67" s="46"/>
      <c r="BV67" s="46"/>
      <c r="BW67" s="46"/>
    </row>
    <row r="68" spans="1:75" ht="26.25" x14ac:dyDescent="0.4">
      <c r="A68" s="29"/>
      <c r="B68" s="28"/>
      <c r="C68" s="28"/>
      <c r="D68" s="54"/>
      <c r="E68" s="34"/>
      <c r="F68" s="31"/>
      <c r="G68" s="32"/>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76"/>
      <c r="BM68" s="33"/>
      <c r="BN68" s="33"/>
      <c r="BO68" s="23"/>
      <c r="BP68" s="46"/>
      <c r="BQ68" s="46"/>
      <c r="BR68" s="46"/>
      <c r="BS68" s="46"/>
      <c r="BT68" s="46"/>
      <c r="BU68" s="46"/>
      <c r="BV68" s="46"/>
      <c r="BW68" s="46"/>
    </row>
    <row r="69" spans="1:75" ht="26.25" x14ac:dyDescent="0.4">
      <c r="A69" s="29"/>
      <c r="B69" s="28"/>
      <c r="C69" s="28"/>
      <c r="D69" s="54"/>
      <c r="E69" s="57"/>
      <c r="F69" s="47"/>
      <c r="G69" s="42"/>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76"/>
      <c r="BM69" s="46"/>
      <c r="BN69" s="46"/>
      <c r="BO69" s="23"/>
      <c r="BP69" s="46"/>
      <c r="BQ69" s="46"/>
      <c r="BR69" s="46"/>
      <c r="BS69" s="46"/>
      <c r="BT69" s="46"/>
      <c r="BU69" s="46"/>
      <c r="BV69" s="46"/>
      <c r="BW69" s="46"/>
    </row>
    <row r="70" spans="1:75" ht="26.25" x14ac:dyDescent="0.4">
      <c r="A70" s="29"/>
      <c r="B70" s="28"/>
      <c r="C70" s="28"/>
      <c r="D70" s="54"/>
      <c r="E70" s="57"/>
      <c r="F70" s="47"/>
      <c r="G70" s="42"/>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76"/>
      <c r="BM70" s="46"/>
      <c r="BN70" s="46"/>
      <c r="BO70" s="23"/>
      <c r="BP70" s="46"/>
      <c r="BQ70" s="46"/>
      <c r="BR70" s="46"/>
      <c r="BS70" s="46"/>
      <c r="BT70" s="46"/>
      <c r="BU70" s="46"/>
      <c r="BV70" s="46"/>
      <c r="BW70" s="46"/>
    </row>
    <row r="71" spans="1:75" ht="26.25" x14ac:dyDescent="0.4">
      <c r="A71" s="29"/>
      <c r="B71" s="28"/>
      <c r="C71" s="28"/>
      <c r="D71" s="54"/>
      <c r="E71" s="57"/>
      <c r="F71" s="47"/>
      <c r="G71" s="42"/>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76"/>
      <c r="BM71" s="46"/>
      <c r="BN71" s="46"/>
      <c r="BO71" s="23"/>
      <c r="BP71" s="46"/>
      <c r="BQ71" s="46"/>
      <c r="BR71" s="46"/>
      <c r="BS71" s="46"/>
      <c r="BT71" s="46"/>
      <c r="BU71" s="46"/>
      <c r="BV71" s="46"/>
      <c r="BW71" s="46"/>
    </row>
    <row r="72" spans="1:75" ht="26.25" x14ac:dyDescent="0.4">
      <c r="A72" s="29"/>
      <c r="B72" s="28"/>
      <c r="C72" s="28"/>
      <c r="D72" s="54"/>
      <c r="E72" s="57"/>
      <c r="F72" s="47"/>
      <c r="G72" s="42"/>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76"/>
      <c r="BM72" s="46"/>
      <c r="BN72" s="46"/>
      <c r="BO72" s="23"/>
      <c r="BP72" s="46"/>
      <c r="BQ72" s="46"/>
      <c r="BR72" s="46"/>
      <c r="BS72" s="46"/>
      <c r="BT72" s="46"/>
      <c r="BU72" s="46"/>
      <c r="BV72" s="46"/>
      <c r="BW72" s="46"/>
    </row>
    <row r="73" spans="1:75" ht="26.25" x14ac:dyDescent="0.4">
      <c r="A73" s="29"/>
      <c r="B73" s="28"/>
      <c r="C73" s="28"/>
      <c r="D73" s="54"/>
      <c r="E73" s="57"/>
      <c r="F73" s="47"/>
      <c r="G73" s="42"/>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76"/>
      <c r="BM73" s="46"/>
      <c r="BN73" s="46"/>
      <c r="BO73" s="23"/>
      <c r="BP73" s="46"/>
      <c r="BQ73" s="46"/>
      <c r="BR73" s="46"/>
      <c r="BS73" s="46"/>
      <c r="BT73" s="46"/>
      <c r="BU73" s="46"/>
      <c r="BV73" s="46"/>
      <c r="BW73" s="46"/>
    </row>
    <row r="74" spans="1:75" ht="26.25" x14ac:dyDescent="0.4">
      <c r="A74" s="29"/>
      <c r="B74" s="28"/>
      <c r="C74" s="28"/>
      <c r="D74" s="54"/>
      <c r="E74" s="57"/>
      <c r="F74" s="47"/>
      <c r="G74" s="42"/>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76"/>
      <c r="BM74" s="46"/>
      <c r="BN74" s="46"/>
      <c r="BO74" s="23"/>
      <c r="BP74" s="46"/>
      <c r="BQ74" s="46"/>
      <c r="BR74" s="46"/>
      <c r="BS74" s="46"/>
      <c r="BT74" s="46"/>
      <c r="BU74" s="46"/>
      <c r="BV74" s="46"/>
      <c r="BW74" s="46"/>
    </row>
    <row r="75" spans="1:75" ht="26.25" x14ac:dyDescent="0.4">
      <c r="A75" s="29"/>
      <c r="B75" s="28"/>
      <c r="C75" s="28"/>
      <c r="D75" s="54"/>
      <c r="E75" s="57"/>
      <c r="F75" s="47"/>
      <c r="G75" s="42"/>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76"/>
      <c r="BM75" s="46"/>
      <c r="BN75" s="46"/>
      <c r="BO75" s="23"/>
      <c r="BP75" s="46"/>
      <c r="BQ75" s="46"/>
      <c r="BR75" s="46"/>
      <c r="BS75" s="46"/>
      <c r="BT75" s="46"/>
      <c r="BU75" s="46"/>
      <c r="BV75" s="46"/>
      <c r="BW75" s="46"/>
    </row>
    <row r="76" spans="1:75" ht="26.25" x14ac:dyDescent="0.4">
      <c r="A76" s="29"/>
      <c r="B76" s="28"/>
      <c r="C76" s="28"/>
      <c r="D76" s="54"/>
      <c r="E76" s="57"/>
      <c r="F76" s="47"/>
      <c r="G76" s="42"/>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76"/>
      <c r="BM76" s="46"/>
      <c r="BN76" s="46"/>
      <c r="BO76" s="23"/>
      <c r="BP76" s="46"/>
      <c r="BQ76" s="46"/>
      <c r="BR76" s="46"/>
      <c r="BS76" s="46"/>
      <c r="BT76" s="46"/>
      <c r="BU76" s="46"/>
      <c r="BV76" s="46"/>
      <c r="BW76" s="46"/>
    </row>
    <row r="77" spans="1:75" ht="26.25" x14ac:dyDescent="0.4">
      <c r="A77" s="29"/>
      <c r="B77" s="28"/>
      <c r="C77" s="28"/>
      <c r="D77" s="54"/>
      <c r="E77" s="57"/>
      <c r="F77" s="47"/>
      <c r="G77" s="42"/>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76"/>
      <c r="BM77" s="46"/>
      <c r="BN77" s="46"/>
      <c r="BO77" s="23"/>
      <c r="BP77" s="46"/>
      <c r="BQ77" s="46"/>
      <c r="BR77" s="46"/>
      <c r="BS77" s="46"/>
      <c r="BT77" s="46"/>
      <c r="BU77" s="46"/>
      <c r="BV77" s="46"/>
      <c r="BW77" s="46"/>
    </row>
    <row r="78" spans="1:75" ht="26.25" x14ac:dyDescent="0.4">
      <c r="A78" s="29"/>
      <c r="B78" s="28"/>
      <c r="C78" s="28"/>
      <c r="D78" s="54"/>
      <c r="E78" s="57"/>
      <c r="F78" s="47"/>
      <c r="G78" s="42"/>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76"/>
      <c r="BM78" s="46"/>
      <c r="BN78" s="46"/>
      <c r="BO78" s="23"/>
      <c r="BP78" s="46"/>
      <c r="BQ78" s="46"/>
      <c r="BR78" s="46"/>
      <c r="BS78" s="46"/>
      <c r="BT78" s="46"/>
      <c r="BU78" s="46"/>
      <c r="BV78" s="46"/>
      <c r="BW78" s="46"/>
    </row>
    <row r="79" spans="1:75" ht="26.25" x14ac:dyDescent="0.4">
      <c r="A79" s="29"/>
      <c r="B79" s="28"/>
      <c r="C79" s="28"/>
      <c r="D79" s="54"/>
      <c r="E79" s="57"/>
      <c r="F79" s="47"/>
      <c r="G79" s="42"/>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76"/>
      <c r="BM79" s="46"/>
      <c r="BN79" s="46"/>
      <c r="BO79" s="23"/>
      <c r="BP79" s="46"/>
      <c r="BQ79" s="46"/>
      <c r="BR79" s="46"/>
      <c r="BS79" s="46"/>
      <c r="BT79" s="46"/>
      <c r="BU79" s="46"/>
      <c r="BV79" s="46"/>
      <c r="BW79" s="46"/>
    </row>
    <row r="80" spans="1:75" ht="26.25" x14ac:dyDescent="0.4">
      <c r="A80" s="29"/>
      <c r="B80" s="28"/>
      <c r="C80" s="28"/>
      <c r="D80" s="54"/>
      <c r="E80" s="57"/>
      <c r="F80" s="47"/>
      <c r="G80" s="42"/>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76"/>
      <c r="BM80" s="46"/>
      <c r="BN80" s="46"/>
      <c r="BO80" s="23"/>
      <c r="BP80" s="46"/>
      <c r="BQ80" s="46"/>
      <c r="BR80" s="46"/>
      <c r="BS80" s="46"/>
      <c r="BT80" s="46"/>
      <c r="BU80" s="46"/>
      <c r="BV80" s="46"/>
      <c r="BW80" s="46"/>
    </row>
    <row r="81" spans="1:75" ht="26.25" x14ac:dyDescent="0.4">
      <c r="A81" s="29"/>
      <c r="B81" s="28"/>
      <c r="C81" s="28"/>
      <c r="D81" s="54"/>
      <c r="E81" s="57"/>
      <c r="F81" s="47"/>
      <c r="G81" s="42"/>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76"/>
      <c r="BM81" s="46"/>
      <c r="BN81" s="46"/>
      <c r="BO81" s="23"/>
      <c r="BP81" s="46"/>
      <c r="BQ81" s="46"/>
      <c r="BR81" s="46"/>
      <c r="BS81" s="46"/>
      <c r="BT81" s="46"/>
      <c r="BU81" s="46"/>
      <c r="BV81" s="46"/>
      <c r="BW81" s="46"/>
    </row>
    <row r="82" spans="1:75" ht="26.25" x14ac:dyDescent="0.4">
      <c r="A82" s="29"/>
      <c r="B82" s="28"/>
      <c r="C82" s="28"/>
      <c r="D82" s="54"/>
      <c r="E82" s="57"/>
      <c r="F82" s="47"/>
      <c r="G82" s="42"/>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76"/>
      <c r="BM82" s="46"/>
      <c r="BN82" s="46"/>
      <c r="BO82" s="23"/>
      <c r="BP82" s="46"/>
      <c r="BQ82" s="46"/>
      <c r="BR82" s="46"/>
      <c r="BS82" s="46"/>
      <c r="BT82" s="46"/>
      <c r="BU82" s="46"/>
      <c r="BV82" s="46"/>
      <c r="BW82" s="46"/>
    </row>
    <row r="83" spans="1:75" ht="26.25" x14ac:dyDescent="0.4">
      <c r="A83" s="30"/>
      <c r="B83" s="28"/>
      <c r="C83" s="28"/>
      <c r="D83" s="54"/>
      <c r="E83" s="57"/>
      <c r="F83" s="47"/>
      <c r="G83" s="42"/>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76"/>
      <c r="BM83" s="46"/>
      <c r="BN83" s="46"/>
      <c r="BO83" s="23"/>
      <c r="BP83" s="46"/>
      <c r="BQ83" s="46"/>
      <c r="BR83" s="46"/>
      <c r="BS83" s="46"/>
      <c r="BT83" s="46"/>
      <c r="BU83" s="46"/>
      <c r="BV83" s="46"/>
      <c r="BW83" s="46"/>
    </row>
    <row r="84" spans="1:75" ht="26.25" x14ac:dyDescent="0.4">
      <c r="A84" s="30"/>
      <c r="B84" s="28"/>
      <c r="C84" s="28"/>
      <c r="D84" s="54"/>
      <c r="E84" s="57"/>
      <c r="F84" s="47"/>
      <c r="G84" s="42"/>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76"/>
      <c r="BM84" s="46"/>
      <c r="BN84" s="46"/>
      <c r="BO84" s="23"/>
      <c r="BP84" s="46"/>
      <c r="BQ84" s="46"/>
      <c r="BR84" s="46"/>
      <c r="BS84" s="46"/>
      <c r="BT84" s="46"/>
      <c r="BU84" s="46"/>
      <c r="BV84" s="46"/>
      <c r="BW84" s="46"/>
    </row>
    <row r="85" spans="1:75" ht="26.25" x14ac:dyDescent="0.4">
      <c r="A85" s="30"/>
      <c r="B85" s="28"/>
      <c r="C85" s="28"/>
      <c r="D85" s="54"/>
      <c r="E85" s="57"/>
      <c r="F85" s="47"/>
      <c r="G85" s="42"/>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76"/>
      <c r="BM85" s="46"/>
      <c r="BN85" s="46"/>
      <c r="BO85" s="23"/>
      <c r="BP85" s="46"/>
      <c r="BQ85" s="46"/>
      <c r="BR85" s="46"/>
      <c r="BS85" s="46"/>
      <c r="BT85" s="46"/>
      <c r="BU85" s="46"/>
      <c r="BV85" s="46"/>
      <c r="BW85" s="46"/>
    </row>
    <row r="86" spans="1:75" ht="26.25" x14ac:dyDescent="0.4">
      <c r="A86" s="30"/>
      <c r="B86" s="28"/>
      <c r="C86" s="28"/>
      <c r="D86" s="54"/>
      <c r="E86" s="57"/>
      <c r="F86" s="47"/>
      <c r="G86" s="42"/>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76"/>
      <c r="BM86" s="46"/>
      <c r="BN86" s="46"/>
      <c r="BO86" s="23"/>
      <c r="BP86" s="46"/>
      <c r="BQ86" s="46"/>
      <c r="BR86" s="46"/>
      <c r="BS86" s="46"/>
      <c r="BT86" s="46"/>
      <c r="BU86" s="46"/>
      <c r="BV86" s="46"/>
      <c r="BW86" s="46"/>
    </row>
    <row r="87" spans="1:75" ht="26.25" x14ac:dyDescent="0.4">
      <c r="A87" s="30"/>
      <c r="B87" s="28"/>
      <c r="C87" s="28"/>
      <c r="D87" s="54"/>
      <c r="E87" s="57"/>
      <c r="F87" s="47"/>
      <c r="G87" s="42"/>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76"/>
      <c r="BM87" s="46"/>
      <c r="BN87" s="46"/>
      <c r="BO87" s="23"/>
      <c r="BP87" s="46"/>
      <c r="BQ87" s="46"/>
      <c r="BR87" s="46"/>
      <c r="BS87" s="46"/>
      <c r="BT87" s="46"/>
      <c r="BU87" s="46"/>
      <c r="BV87" s="46"/>
      <c r="BW87" s="46"/>
    </row>
    <row r="88" spans="1:75" ht="26.25" x14ac:dyDescent="0.4">
      <c r="A88" s="30"/>
      <c r="B88" s="28"/>
      <c r="C88" s="28"/>
      <c r="D88" s="54"/>
      <c r="E88" s="57"/>
      <c r="F88" s="47"/>
      <c r="G88" s="42"/>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76"/>
      <c r="BM88" s="46"/>
      <c r="BN88" s="46"/>
      <c r="BO88" s="23"/>
      <c r="BP88" s="46"/>
      <c r="BQ88" s="46"/>
      <c r="BR88" s="46"/>
      <c r="BS88" s="46"/>
      <c r="BT88" s="46"/>
      <c r="BU88" s="46"/>
      <c r="BV88" s="46"/>
      <c r="BW88" s="46"/>
    </row>
    <row r="89" spans="1:75" ht="26.25" x14ac:dyDescent="0.4">
      <c r="A89" s="30"/>
      <c r="B89" s="28"/>
      <c r="C89" s="28"/>
      <c r="D89" s="54"/>
      <c r="E89" s="57"/>
      <c r="F89" s="47"/>
      <c r="G89" s="42"/>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76"/>
      <c r="BM89" s="46"/>
      <c r="BN89" s="46"/>
      <c r="BO89" s="23"/>
      <c r="BP89" s="46"/>
      <c r="BQ89" s="46"/>
      <c r="BR89" s="46"/>
      <c r="BS89" s="46"/>
      <c r="BT89" s="46"/>
      <c r="BU89" s="46"/>
      <c r="BV89" s="46"/>
      <c r="BW89" s="46"/>
    </row>
    <row r="90" spans="1:75" ht="26.25" x14ac:dyDescent="0.4">
      <c r="A90" s="30"/>
      <c r="B90" s="28"/>
      <c r="C90" s="28"/>
      <c r="D90" s="54"/>
      <c r="E90" s="57"/>
      <c r="F90" s="47"/>
      <c r="G90" s="42"/>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76"/>
      <c r="BM90" s="46"/>
      <c r="BN90" s="46"/>
      <c r="BO90" s="23"/>
      <c r="BP90" s="46"/>
      <c r="BQ90" s="46"/>
      <c r="BR90" s="46"/>
      <c r="BS90" s="46"/>
      <c r="BT90" s="46"/>
      <c r="BU90" s="46"/>
      <c r="BV90" s="46"/>
      <c r="BW90" s="46"/>
    </row>
    <row r="91" spans="1:75" ht="26.25" x14ac:dyDescent="0.4">
      <c r="A91" s="30"/>
      <c r="B91" s="28"/>
      <c r="C91" s="28"/>
      <c r="D91" s="54"/>
      <c r="E91" s="57"/>
      <c r="F91" s="47"/>
      <c r="G91" s="42"/>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76"/>
      <c r="BM91" s="46"/>
      <c r="BN91" s="46"/>
      <c r="BO91" s="23"/>
      <c r="BP91" s="46"/>
      <c r="BQ91" s="46"/>
      <c r="BR91" s="46"/>
      <c r="BS91" s="46"/>
      <c r="BT91" s="46"/>
      <c r="BU91" s="46"/>
      <c r="BV91" s="46"/>
      <c r="BW91" s="46"/>
    </row>
    <row r="92" spans="1:75" ht="26.25" x14ac:dyDescent="0.4">
      <c r="A92" s="30"/>
      <c r="B92" s="28"/>
      <c r="C92" s="28"/>
      <c r="D92" s="54"/>
      <c r="E92" s="57"/>
      <c r="F92" s="47"/>
      <c r="G92" s="42"/>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76"/>
      <c r="BM92" s="46"/>
      <c r="BN92" s="46"/>
      <c r="BO92" s="23"/>
      <c r="BP92" s="46"/>
      <c r="BQ92" s="46"/>
      <c r="BR92" s="46"/>
      <c r="BS92" s="46"/>
      <c r="BT92" s="46"/>
      <c r="BU92" s="46"/>
      <c r="BV92" s="46"/>
      <c r="BW92" s="46"/>
    </row>
    <row r="93" spans="1:75" ht="26.25" x14ac:dyDescent="0.4">
      <c r="A93" s="30"/>
      <c r="B93" s="28"/>
      <c r="C93" s="28"/>
      <c r="D93" s="54"/>
      <c r="E93" s="57"/>
      <c r="F93" s="47"/>
      <c r="G93" s="42"/>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76"/>
      <c r="BM93" s="46"/>
      <c r="BN93" s="46"/>
      <c r="BO93" s="23"/>
      <c r="BP93" s="46"/>
      <c r="BQ93" s="46"/>
      <c r="BR93" s="46"/>
      <c r="BS93" s="46"/>
      <c r="BT93" s="46"/>
      <c r="BU93" s="46"/>
      <c r="BV93" s="46"/>
      <c r="BW93" s="46"/>
    </row>
    <row r="94" spans="1:75" ht="26.25" x14ac:dyDescent="0.4">
      <c r="A94" s="30"/>
      <c r="B94" s="28"/>
      <c r="C94" s="28"/>
      <c r="D94" s="54"/>
      <c r="E94" s="57"/>
      <c r="F94" s="47"/>
      <c r="G94" s="42"/>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76"/>
      <c r="BM94" s="46"/>
      <c r="BN94" s="46"/>
      <c r="BO94" s="23"/>
      <c r="BP94" s="46"/>
      <c r="BQ94" s="46"/>
      <c r="BR94" s="46"/>
      <c r="BS94" s="46"/>
      <c r="BT94" s="46"/>
      <c r="BU94" s="46"/>
      <c r="BV94" s="46"/>
      <c r="BW94" s="46"/>
    </row>
    <row r="95" spans="1:75" ht="26.25" x14ac:dyDescent="0.4">
      <c r="A95" s="30"/>
      <c r="B95" s="28"/>
      <c r="C95" s="28"/>
      <c r="D95" s="54"/>
      <c r="E95" s="57"/>
      <c r="F95" s="47"/>
      <c r="G95" s="42"/>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76"/>
      <c r="BM95" s="46"/>
      <c r="BN95" s="46"/>
      <c r="BO95" s="23"/>
      <c r="BP95" s="46"/>
      <c r="BQ95" s="46"/>
      <c r="BR95" s="46"/>
      <c r="BS95" s="46"/>
      <c r="BT95" s="46"/>
      <c r="BU95" s="46"/>
      <c r="BV95" s="46"/>
      <c r="BW95" s="46"/>
    </row>
    <row r="96" spans="1:75" ht="26.25" x14ac:dyDescent="0.4">
      <c r="A96" s="30"/>
      <c r="B96" s="28"/>
      <c r="C96" s="28"/>
      <c r="D96" s="54"/>
      <c r="E96" s="57"/>
      <c r="F96" s="47"/>
      <c r="G96" s="42"/>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76"/>
      <c r="BM96" s="46"/>
      <c r="BN96" s="46"/>
      <c r="BO96" s="23"/>
      <c r="BP96" s="46"/>
      <c r="BQ96" s="46"/>
      <c r="BR96" s="46"/>
      <c r="BS96" s="46"/>
      <c r="BT96" s="46"/>
      <c r="BU96" s="46"/>
      <c r="BV96" s="46"/>
      <c r="BW96" s="46"/>
    </row>
    <row r="97" spans="1:75" ht="26.25" x14ac:dyDescent="0.4">
      <c r="A97" s="30"/>
      <c r="B97" s="28"/>
      <c r="C97" s="28"/>
      <c r="D97" s="54"/>
      <c r="E97" s="57"/>
      <c r="F97" s="47"/>
      <c r="G97" s="42"/>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76"/>
      <c r="BM97" s="46"/>
      <c r="BN97" s="46"/>
      <c r="BO97" s="23"/>
      <c r="BP97" s="46"/>
      <c r="BQ97" s="46"/>
      <c r="BR97" s="46"/>
      <c r="BS97" s="46"/>
      <c r="BT97" s="46"/>
      <c r="BU97" s="46"/>
      <c r="BV97" s="46"/>
      <c r="BW97" s="46"/>
    </row>
    <row r="98" spans="1:75" ht="26.25" x14ac:dyDescent="0.4">
      <c r="A98" s="30"/>
      <c r="B98" s="28"/>
      <c r="C98" s="28"/>
      <c r="D98" s="54"/>
      <c r="E98" s="57"/>
      <c r="F98" s="47"/>
      <c r="G98" s="42"/>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76"/>
      <c r="BM98" s="46"/>
      <c r="BN98" s="46"/>
      <c r="BO98" s="23"/>
      <c r="BP98" s="46"/>
      <c r="BQ98" s="46"/>
      <c r="BR98" s="46"/>
      <c r="BS98" s="46"/>
      <c r="BT98" s="46"/>
      <c r="BU98" s="46"/>
      <c r="BV98" s="46"/>
      <c r="BW98" s="46"/>
    </row>
    <row r="99" spans="1:75" ht="26.25" x14ac:dyDescent="0.4">
      <c r="A99" s="30"/>
      <c r="B99" s="28"/>
      <c r="C99" s="28"/>
      <c r="D99" s="54"/>
      <c r="E99" s="57"/>
      <c r="F99" s="47"/>
      <c r="G99" s="42"/>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76"/>
      <c r="BM99" s="46"/>
      <c r="BN99" s="46"/>
      <c r="BO99" s="23"/>
      <c r="BP99" s="46"/>
      <c r="BQ99" s="46"/>
      <c r="BR99" s="46"/>
      <c r="BS99" s="46"/>
      <c r="BT99" s="46"/>
      <c r="BU99" s="46"/>
      <c r="BV99" s="46"/>
      <c r="BW99" s="46"/>
    </row>
    <row r="100" spans="1:75" ht="26.25" x14ac:dyDescent="0.4">
      <c r="A100" s="30"/>
      <c r="B100" s="28"/>
      <c r="C100" s="28"/>
      <c r="D100" s="54"/>
      <c r="E100" s="57"/>
      <c r="F100" s="47"/>
      <c r="G100" s="42"/>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76"/>
      <c r="BM100" s="46"/>
      <c r="BN100" s="46"/>
      <c r="BO100" s="23"/>
      <c r="BP100" s="46"/>
      <c r="BQ100" s="46"/>
      <c r="BR100" s="46"/>
      <c r="BS100" s="46"/>
      <c r="BT100" s="46"/>
      <c r="BU100" s="46"/>
      <c r="BV100" s="46"/>
      <c r="BW100" s="46"/>
    </row>
    <row r="101" spans="1:75" ht="26.25" x14ac:dyDescent="0.4">
      <c r="A101" s="30"/>
      <c r="B101" s="28"/>
      <c r="C101" s="28"/>
      <c r="D101" s="54"/>
      <c r="E101" s="57"/>
      <c r="F101" s="47"/>
      <c r="G101" s="42"/>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76"/>
      <c r="BM101" s="46"/>
      <c r="BN101" s="46"/>
      <c r="BO101" s="23"/>
      <c r="BP101" s="46"/>
      <c r="BQ101" s="46"/>
      <c r="BR101" s="46"/>
      <c r="BS101" s="46"/>
      <c r="BT101" s="46"/>
      <c r="BU101" s="46"/>
      <c r="BV101" s="46"/>
      <c r="BW101" s="46"/>
    </row>
    <row r="102" spans="1:75" ht="26.25" x14ac:dyDescent="0.4">
      <c r="A102" s="30"/>
      <c r="B102" s="28"/>
      <c r="C102" s="28"/>
      <c r="D102" s="54"/>
      <c r="E102" s="57"/>
      <c r="F102" s="47"/>
      <c r="G102" s="42"/>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76"/>
      <c r="BM102" s="46"/>
      <c r="BN102" s="46"/>
      <c r="BO102" s="23"/>
      <c r="BP102" s="46"/>
      <c r="BQ102" s="46"/>
      <c r="BR102" s="46"/>
      <c r="BS102" s="46"/>
      <c r="BT102" s="46"/>
      <c r="BU102" s="46"/>
      <c r="BV102" s="46"/>
      <c r="BW102" s="46"/>
    </row>
    <row r="103" spans="1:75" ht="26.25" x14ac:dyDescent="0.4">
      <c r="A103" s="30"/>
      <c r="B103" s="28"/>
      <c r="C103" s="28"/>
      <c r="D103" s="54"/>
      <c r="E103" s="57"/>
      <c r="F103" s="47"/>
      <c r="G103" s="42"/>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76"/>
      <c r="BM103" s="46"/>
      <c r="BN103" s="46"/>
      <c r="BO103" s="23"/>
      <c r="BP103" s="46"/>
      <c r="BQ103" s="46"/>
      <c r="BR103" s="46"/>
      <c r="BS103" s="46"/>
      <c r="BT103" s="46"/>
      <c r="BU103" s="46"/>
      <c r="BV103" s="46"/>
      <c r="BW103" s="46"/>
    </row>
    <row r="104" spans="1:75" ht="26.25" x14ac:dyDescent="0.4">
      <c r="A104" s="30"/>
      <c r="B104" s="28"/>
      <c r="C104" s="28"/>
      <c r="D104" s="54"/>
      <c r="E104" s="57"/>
      <c r="F104" s="47"/>
      <c r="G104" s="42"/>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76"/>
      <c r="BM104" s="46"/>
      <c r="BN104" s="46"/>
      <c r="BO104" s="23"/>
      <c r="BP104" s="46"/>
      <c r="BQ104" s="46"/>
      <c r="BR104" s="46"/>
      <c r="BS104" s="46"/>
      <c r="BT104" s="46"/>
      <c r="BU104" s="46"/>
      <c r="BV104" s="46"/>
      <c r="BW104" s="46"/>
    </row>
    <row r="105" spans="1:75" ht="26.25" x14ac:dyDescent="0.4">
      <c r="A105" s="30"/>
      <c r="B105" s="28"/>
      <c r="C105" s="28"/>
      <c r="D105" s="54"/>
      <c r="E105" s="57"/>
      <c r="F105" s="47"/>
      <c r="G105" s="42"/>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76"/>
      <c r="BM105" s="46"/>
      <c r="BN105" s="46"/>
      <c r="BO105" s="23"/>
      <c r="BP105" s="46"/>
      <c r="BQ105" s="46"/>
      <c r="BR105" s="46"/>
      <c r="BS105" s="46"/>
      <c r="BT105" s="46"/>
      <c r="BU105" s="46"/>
      <c r="BV105" s="46"/>
      <c r="BW105" s="46"/>
    </row>
    <row r="106" spans="1:75" ht="26.25" x14ac:dyDescent="0.4">
      <c r="A106" s="30"/>
      <c r="B106" s="28"/>
      <c r="C106" s="28"/>
      <c r="D106" s="54"/>
      <c r="E106" s="57"/>
      <c r="F106" s="47"/>
      <c r="G106" s="42"/>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76"/>
      <c r="BM106" s="46"/>
      <c r="BN106" s="46"/>
      <c r="BO106" s="23"/>
      <c r="BP106" s="46"/>
      <c r="BQ106" s="46"/>
      <c r="BR106" s="46"/>
      <c r="BS106" s="46"/>
      <c r="BT106" s="46"/>
      <c r="BU106" s="46"/>
      <c r="BV106" s="46"/>
      <c r="BW106" s="46"/>
    </row>
    <row r="107" spans="1:75" ht="26.25" x14ac:dyDescent="0.4">
      <c r="A107" s="30"/>
      <c r="B107" s="28"/>
      <c r="C107" s="28"/>
      <c r="D107" s="54"/>
      <c r="E107" s="57"/>
      <c r="F107" s="47"/>
      <c r="G107" s="42"/>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76"/>
      <c r="BM107" s="46"/>
      <c r="BN107" s="46"/>
      <c r="BO107" s="23"/>
      <c r="BP107" s="46"/>
      <c r="BQ107" s="46"/>
      <c r="BR107" s="46"/>
      <c r="BS107" s="46"/>
      <c r="BT107" s="46"/>
      <c r="BU107" s="46"/>
      <c r="BV107" s="46"/>
      <c r="BW107" s="46"/>
    </row>
    <row r="108" spans="1:75" ht="26.25" x14ac:dyDescent="0.4">
      <c r="A108" s="30"/>
      <c r="B108" s="28"/>
      <c r="C108" s="28"/>
      <c r="D108" s="54"/>
      <c r="E108" s="57"/>
      <c r="F108" s="47"/>
      <c r="G108" s="42"/>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76"/>
      <c r="BM108" s="46"/>
      <c r="BN108" s="46"/>
      <c r="BO108" s="23"/>
      <c r="BP108" s="46"/>
      <c r="BQ108" s="46"/>
      <c r="BR108" s="46"/>
      <c r="BS108" s="46"/>
      <c r="BT108" s="46"/>
      <c r="BU108" s="46"/>
      <c r="BV108" s="46"/>
      <c r="BW108" s="46"/>
    </row>
    <row r="109" spans="1:75" ht="26.25" x14ac:dyDescent="0.4">
      <c r="A109" s="30"/>
      <c r="B109" s="28"/>
      <c r="C109" s="28"/>
      <c r="D109" s="54"/>
      <c r="E109" s="57"/>
      <c r="F109" s="47"/>
      <c r="G109" s="42"/>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76"/>
      <c r="BM109" s="46"/>
      <c r="BN109" s="46"/>
      <c r="BO109" s="23"/>
      <c r="BP109" s="46"/>
      <c r="BQ109" s="46"/>
      <c r="BR109" s="46"/>
      <c r="BS109" s="46"/>
      <c r="BT109" s="46"/>
      <c r="BU109" s="46"/>
      <c r="BV109" s="46"/>
      <c r="BW109" s="46"/>
    </row>
    <row r="110" spans="1:75" ht="26.25" x14ac:dyDescent="0.4">
      <c r="A110" s="30"/>
      <c r="B110" s="28"/>
      <c r="C110" s="28"/>
      <c r="D110" s="54"/>
      <c r="E110" s="57"/>
      <c r="F110" s="47"/>
      <c r="G110" s="42"/>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76"/>
      <c r="BM110" s="46"/>
      <c r="BN110" s="46"/>
      <c r="BO110" s="23"/>
      <c r="BP110" s="46"/>
      <c r="BQ110" s="46"/>
      <c r="BR110" s="46"/>
      <c r="BS110" s="46"/>
      <c r="BT110" s="46"/>
      <c r="BU110" s="46"/>
      <c r="BV110" s="46"/>
      <c r="BW110" s="46"/>
    </row>
    <row r="111" spans="1:75" ht="26.25" x14ac:dyDescent="0.4">
      <c r="A111" s="30"/>
      <c r="B111" s="28"/>
      <c r="C111" s="28"/>
      <c r="D111" s="54"/>
      <c r="E111" s="57"/>
      <c r="F111" s="47"/>
      <c r="G111" s="42"/>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76"/>
      <c r="BM111" s="46"/>
      <c r="BN111" s="46"/>
      <c r="BO111" s="23"/>
      <c r="BP111" s="46"/>
      <c r="BQ111" s="46"/>
      <c r="BR111" s="46"/>
      <c r="BS111" s="46"/>
      <c r="BT111" s="46"/>
      <c r="BU111" s="46"/>
      <c r="BV111" s="46"/>
      <c r="BW111" s="46"/>
    </row>
    <row r="112" spans="1:75" ht="26.25" x14ac:dyDescent="0.4">
      <c r="A112" s="30"/>
      <c r="B112" s="28"/>
      <c r="C112" s="28"/>
      <c r="D112" s="54"/>
      <c r="E112" s="57"/>
      <c r="F112" s="47"/>
      <c r="G112" s="42"/>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76"/>
      <c r="BM112" s="46"/>
      <c r="BN112" s="46"/>
      <c r="BO112" s="23"/>
      <c r="BP112" s="46"/>
      <c r="BQ112" s="46"/>
      <c r="BR112" s="46"/>
      <c r="BS112" s="46"/>
      <c r="BT112" s="46"/>
      <c r="BU112" s="46"/>
      <c r="BV112" s="46"/>
      <c r="BW112" s="46"/>
    </row>
    <row r="113" spans="1:75" ht="26.25" x14ac:dyDescent="0.4">
      <c r="A113" s="30"/>
      <c r="B113" s="28"/>
      <c r="C113" s="28"/>
      <c r="D113" s="54"/>
      <c r="E113" s="57"/>
      <c r="F113" s="47"/>
      <c r="G113" s="42"/>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76"/>
      <c r="BM113" s="46"/>
      <c r="BN113" s="46"/>
      <c r="BO113" s="23"/>
      <c r="BP113" s="46"/>
      <c r="BQ113" s="46"/>
      <c r="BR113" s="46"/>
      <c r="BS113" s="46"/>
      <c r="BT113" s="46"/>
      <c r="BU113" s="46"/>
      <c r="BV113" s="46"/>
      <c r="BW113" s="46"/>
    </row>
    <row r="114" spans="1:75" ht="26.25" x14ac:dyDescent="0.4">
      <c r="A114" s="30"/>
      <c r="B114" s="28"/>
      <c r="C114" s="28"/>
      <c r="D114" s="54"/>
      <c r="E114" s="57"/>
      <c r="F114" s="47"/>
      <c r="G114" s="42"/>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76"/>
      <c r="BM114" s="46"/>
      <c r="BN114" s="46"/>
      <c r="BO114" s="23"/>
      <c r="BP114" s="46"/>
      <c r="BQ114" s="46"/>
      <c r="BR114" s="46"/>
      <c r="BS114" s="46"/>
      <c r="BT114" s="46"/>
      <c r="BU114" s="46"/>
      <c r="BV114" s="46"/>
      <c r="BW114" s="46"/>
    </row>
    <row r="115" spans="1:75" ht="26.25" x14ac:dyDescent="0.4">
      <c r="A115" s="30"/>
      <c r="B115" s="28"/>
      <c r="C115" s="28"/>
      <c r="D115" s="54"/>
      <c r="E115" s="57"/>
      <c r="F115" s="47"/>
      <c r="G115" s="42"/>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76"/>
      <c r="BM115" s="46"/>
      <c r="BN115" s="46"/>
      <c r="BO115" s="23"/>
      <c r="BP115" s="46"/>
      <c r="BQ115" s="46"/>
      <c r="BR115" s="46"/>
      <c r="BS115" s="46"/>
      <c r="BT115" s="46"/>
      <c r="BU115" s="46"/>
      <c r="BV115" s="46"/>
      <c r="BW115" s="46"/>
    </row>
    <row r="116" spans="1:75" ht="26.25" x14ac:dyDescent="0.4">
      <c r="A116" s="30"/>
      <c r="B116" s="28"/>
      <c r="C116" s="28"/>
      <c r="D116" s="54"/>
      <c r="E116" s="57"/>
      <c r="F116" s="47"/>
      <c r="G116" s="42"/>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76"/>
      <c r="BM116" s="46"/>
      <c r="BN116" s="46"/>
      <c r="BO116" s="23"/>
      <c r="BP116" s="46"/>
      <c r="BQ116" s="46"/>
      <c r="BR116" s="46"/>
      <c r="BS116" s="46"/>
      <c r="BT116" s="46"/>
      <c r="BU116" s="46"/>
      <c r="BV116" s="46"/>
      <c r="BW116" s="46"/>
    </row>
    <row r="117" spans="1:75" ht="26.25" x14ac:dyDescent="0.4">
      <c r="A117" s="30"/>
      <c r="B117" s="28"/>
      <c r="C117" s="28"/>
      <c r="D117" s="54"/>
      <c r="E117" s="57"/>
      <c r="F117" s="47"/>
      <c r="G117" s="42"/>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76"/>
      <c r="BM117" s="46"/>
      <c r="BN117" s="46"/>
      <c r="BO117" s="23"/>
      <c r="BP117" s="46"/>
      <c r="BQ117" s="46"/>
      <c r="BR117" s="46"/>
      <c r="BS117" s="46"/>
      <c r="BT117" s="46"/>
      <c r="BU117" s="46"/>
      <c r="BV117" s="46"/>
      <c r="BW117" s="46"/>
    </row>
    <row r="118" spans="1:75" ht="26.25" x14ac:dyDescent="0.4">
      <c r="A118" s="30"/>
      <c r="B118" s="28"/>
      <c r="C118" s="28"/>
      <c r="D118" s="54"/>
      <c r="E118" s="57"/>
      <c r="F118" s="47"/>
      <c r="G118" s="42"/>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76"/>
      <c r="BM118" s="46"/>
      <c r="BN118" s="46"/>
      <c r="BO118" s="23"/>
      <c r="BP118" s="46"/>
      <c r="BQ118" s="46"/>
      <c r="BR118" s="46"/>
      <c r="BS118" s="46"/>
      <c r="BT118" s="46"/>
      <c r="BU118" s="46"/>
      <c r="BV118" s="46"/>
      <c r="BW118" s="46"/>
    </row>
    <row r="119" spans="1:75" ht="26.25" x14ac:dyDescent="0.4">
      <c r="A119" s="30"/>
      <c r="B119" s="28"/>
      <c r="C119" s="28"/>
      <c r="D119" s="54"/>
      <c r="E119" s="57"/>
      <c r="F119" s="47"/>
      <c r="G119" s="42"/>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76"/>
      <c r="BM119" s="46"/>
      <c r="BN119" s="46"/>
      <c r="BO119" s="23"/>
      <c r="BP119" s="46"/>
      <c r="BQ119" s="46"/>
      <c r="BR119" s="46"/>
      <c r="BS119" s="46"/>
      <c r="BT119" s="46"/>
      <c r="BU119" s="46"/>
      <c r="BV119" s="46"/>
      <c r="BW119" s="46"/>
    </row>
    <row r="120" spans="1:75" ht="26.25" x14ac:dyDescent="0.4">
      <c r="A120" s="30"/>
      <c r="B120" s="28"/>
      <c r="C120" s="28"/>
      <c r="D120" s="54"/>
      <c r="E120" s="57"/>
      <c r="F120" s="47"/>
      <c r="G120" s="42"/>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76"/>
      <c r="BM120" s="46"/>
      <c r="BN120" s="46"/>
      <c r="BO120" s="23"/>
      <c r="BP120" s="46"/>
      <c r="BQ120" s="46"/>
      <c r="BR120" s="46"/>
      <c r="BS120" s="46"/>
      <c r="BT120" s="46"/>
      <c r="BU120" s="46"/>
      <c r="BV120" s="46"/>
      <c r="BW120" s="46"/>
    </row>
    <row r="121" spans="1:75" ht="26.25" x14ac:dyDescent="0.4">
      <c r="A121" s="30"/>
      <c r="B121" s="28"/>
      <c r="C121" s="28"/>
      <c r="D121" s="54"/>
      <c r="E121" s="57"/>
      <c r="F121" s="47"/>
      <c r="G121" s="42"/>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76"/>
      <c r="BM121" s="46"/>
      <c r="BN121" s="46"/>
      <c r="BO121" s="23"/>
      <c r="BP121" s="46"/>
      <c r="BQ121" s="46"/>
      <c r="BR121" s="46"/>
      <c r="BS121" s="46"/>
      <c r="BT121" s="46"/>
      <c r="BU121" s="46"/>
      <c r="BV121" s="46"/>
      <c r="BW121" s="46"/>
    </row>
    <row r="122" spans="1:75" ht="26.25" x14ac:dyDescent="0.4">
      <c r="A122" s="30"/>
      <c r="B122" s="28"/>
      <c r="C122" s="28"/>
      <c r="D122" s="54"/>
      <c r="E122" s="57"/>
      <c r="F122" s="47"/>
      <c r="G122" s="42"/>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76"/>
      <c r="BM122" s="46"/>
      <c r="BN122" s="46"/>
      <c r="BO122" s="23"/>
      <c r="BP122" s="46"/>
      <c r="BQ122" s="46"/>
      <c r="BR122" s="46"/>
      <c r="BS122" s="46"/>
      <c r="BT122" s="46"/>
      <c r="BU122" s="46"/>
      <c r="BV122" s="46"/>
      <c r="BW122" s="46"/>
    </row>
    <row r="123" spans="1:75" ht="26.25" x14ac:dyDescent="0.4">
      <c r="A123" s="30"/>
      <c r="B123" s="28"/>
      <c r="C123" s="28"/>
      <c r="D123" s="54"/>
      <c r="E123" s="57"/>
      <c r="F123" s="47"/>
      <c r="G123" s="42"/>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76"/>
      <c r="BM123" s="46"/>
      <c r="BN123" s="46"/>
      <c r="BO123" s="23"/>
      <c r="BP123" s="46"/>
      <c r="BQ123" s="46"/>
      <c r="BR123" s="46"/>
      <c r="BS123" s="46"/>
      <c r="BT123" s="46"/>
      <c r="BU123" s="46"/>
      <c r="BV123" s="46"/>
      <c r="BW123" s="46"/>
    </row>
    <row r="124" spans="1:75" ht="26.25" x14ac:dyDescent="0.4">
      <c r="A124" s="30"/>
      <c r="B124" s="28"/>
      <c r="C124" s="28"/>
      <c r="D124" s="54"/>
      <c r="E124" s="57"/>
      <c r="F124" s="47"/>
      <c r="G124" s="42"/>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76"/>
      <c r="BM124" s="46"/>
      <c r="BN124" s="46"/>
      <c r="BO124" s="23"/>
      <c r="BP124" s="46"/>
      <c r="BQ124" s="46"/>
      <c r="BR124" s="46"/>
      <c r="BS124" s="46"/>
      <c r="BT124" s="46"/>
      <c r="BU124" s="46"/>
      <c r="BV124" s="46"/>
      <c r="BW124" s="46"/>
    </row>
    <row r="125" spans="1:75" ht="26.25" x14ac:dyDescent="0.4">
      <c r="A125" s="30"/>
      <c r="B125" s="28"/>
      <c r="C125" s="28"/>
      <c r="D125" s="54"/>
      <c r="E125" s="57"/>
      <c r="F125" s="47"/>
      <c r="G125" s="42"/>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76"/>
      <c r="BM125" s="46"/>
      <c r="BN125" s="46"/>
      <c r="BO125" s="23"/>
      <c r="BP125" s="46"/>
      <c r="BQ125" s="46"/>
      <c r="BR125" s="46"/>
      <c r="BS125" s="46"/>
      <c r="BT125" s="46"/>
      <c r="BU125" s="46"/>
      <c r="BV125" s="46"/>
      <c r="BW125" s="46"/>
    </row>
    <row r="126" spans="1:75" ht="26.25" x14ac:dyDescent="0.4">
      <c r="A126" s="30"/>
      <c r="B126" s="28"/>
      <c r="C126" s="28"/>
      <c r="D126" s="54"/>
      <c r="E126" s="57"/>
      <c r="F126" s="47"/>
      <c r="G126" s="42"/>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76"/>
      <c r="BM126" s="46"/>
      <c r="BN126" s="46"/>
      <c r="BO126" s="23"/>
      <c r="BP126" s="46"/>
      <c r="BQ126" s="46"/>
      <c r="BR126" s="46"/>
      <c r="BS126" s="46"/>
      <c r="BT126" s="46"/>
      <c r="BU126" s="46"/>
      <c r="BV126" s="46"/>
      <c r="BW126" s="46"/>
    </row>
    <row r="127" spans="1:75" ht="26.25" x14ac:dyDescent="0.4">
      <c r="A127" s="30"/>
      <c r="B127" s="28"/>
      <c r="C127" s="28"/>
      <c r="D127" s="54"/>
      <c r="E127" s="57"/>
      <c r="F127" s="47"/>
      <c r="G127" s="42"/>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76"/>
      <c r="BM127" s="46"/>
      <c r="BN127" s="46"/>
      <c r="BO127" s="23"/>
      <c r="BP127" s="46"/>
      <c r="BQ127" s="46"/>
      <c r="BR127" s="46"/>
      <c r="BS127" s="46"/>
      <c r="BT127" s="46"/>
      <c r="BU127" s="46"/>
      <c r="BV127" s="46"/>
      <c r="BW127" s="46"/>
    </row>
    <row r="128" spans="1:75" ht="26.25" x14ac:dyDescent="0.4">
      <c r="A128" s="30"/>
      <c r="B128" s="28"/>
      <c r="C128" s="28"/>
      <c r="D128" s="54"/>
      <c r="E128" s="57"/>
      <c r="F128" s="47"/>
      <c r="G128" s="42"/>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76"/>
      <c r="BM128" s="46"/>
      <c r="BN128" s="46"/>
      <c r="BO128" s="23"/>
      <c r="BP128" s="46"/>
      <c r="BQ128" s="46"/>
      <c r="BR128" s="46"/>
      <c r="BS128" s="46"/>
      <c r="BT128" s="46"/>
      <c r="BU128" s="46"/>
      <c r="BV128" s="46"/>
      <c r="BW128" s="46"/>
    </row>
    <row r="129" spans="1:75" ht="26.25" x14ac:dyDescent="0.4">
      <c r="A129" s="30"/>
      <c r="B129" s="28"/>
      <c r="C129" s="28"/>
      <c r="D129" s="54"/>
      <c r="E129" s="57"/>
      <c r="F129" s="47"/>
      <c r="G129" s="42"/>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76"/>
      <c r="BM129" s="46"/>
      <c r="BN129" s="46"/>
      <c r="BO129" s="23"/>
      <c r="BP129" s="46"/>
      <c r="BQ129" s="46"/>
      <c r="BR129" s="46"/>
      <c r="BS129" s="46"/>
      <c r="BT129" s="46"/>
      <c r="BU129" s="46"/>
      <c r="BV129" s="46"/>
      <c r="BW129" s="46"/>
    </row>
    <row r="130" spans="1:75" ht="26.25" x14ac:dyDescent="0.4">
      <c r="A130" s="30"/>
      <c r="B130" s="28"/>
      <c r="C130" s="28"/>
      <c r="D130" s="54"/>
      <c r="E130" s="57"/>
      <c r="F130" s="47"/>
      <c r="G130" s="42"/>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76"/>
      <c r="BM130" s="46"/>
      <c r="BN130" s="46"/>
      <c r="BO130" s="23"/>
      <c r="BP130" s="46"/>
      <c r="BQ130" s="46"/>
      <c r="BR130" s="46"/>
      <c r="BS130" s="46"/>
      <c r="BT130" s="46"/>
      <c r="BU130" s="46"/>
      <c r="BV130" s="46"/>
      <c r="BW130" s="46"/>
    </row>
    <row r="131" spans="1:75" ht="26.25" x14ac:dyDescent="0.4">
      <c r="A131" s="30"/>
      <c r="B131" s="28"/>
      <c r="C131" s="28"/>
      <c r="D131" s="54"/>
      <c r="E131" s="57"/>
      <c r="F131" s="47"/>
      <c r="G131" s="42"/>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76"/>
      <c r="BM131" s="46"/>
      <c r="BN131" s="46"/>
      <c r="BO131" s="23"/>
      <c r="BP131" s="46"/>
      <c r="BQ131" s="46"/>
      <c r="BR131" s="46"/>
      <c r="BS131" s="46"/>
      <c r="BT131" s="46"/>
      <c r="BU131" s="46"/>
      <c r="BV131" s="46"/>
      <c r="BW131" s="46"/>
    </row>
    <row r="132" spans="1:75" ht="26.25" x14ac:dyDescent="0.4">
      <c r="A132" s="30"/>
      <c r="B132" s="28"/>
      <c r="C132" s="28"/>
      <c r="D132" s="54"/>
      <c r="E132" s="57"/>
      <c r="F132" s="47"/>
      <c r="G132" s="42"/>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76"/>
      <c r="BM132" s="46"/>
      <c r="BN132" s="46"/>
      <c r="BO132" s="23"/>
      <c r="BP132" s="46"/>
      <c r="BQ132" s="46"/>
      <c r="BR132" s="46"/>
      <c r="BS132" s="46"/>
      <c r="BT132" s="46"/>
      <c r="BU132" s="46"/>
      <c r="BV132" s="46"/>
      <c r="BW132" s="46"/>
    </row>
    <row r="133" spans="1:75" ht="26.25" x14ac:dyDescent="0.4">
      <c r="A133" s="30"/>
      <c r="B133" s="28"/>
      <c r="C133" s="28"/>
      <c r="D133" s="54"/>
      <c r="E133" s="57"/>
      <c r="F133" s="47"/>
      <c r="G133" s="42"/>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76"/>
      <c r="BM133" s="46"/>
      <c r="BN133" s="46"/>
      <c r="BO133" s="23"/>
      <c r="BP133" s="46"/>
      <c r="BQ133" s="46"/>
      <c r="BR133" s="46"/>
      <c r="BS133" s="46"/>
      <c r="BT133" s="46"/>
      <c r="BU133" s="46"/>
      <c r="BV133" s="46"/>
      <c r="BW133" s="46"/>
    </row>
    <row r="134" spans="1:75" ht="26.25" x14ac:dyDescent="0.4">
      <c r="A134" s="30"/>
      <c r="B134" s="28"/>
      <c r="C134" s="28"/>
      <c r="D134" s="54"/>
      <c r="E134" s="57"/>
      <c r="F134" s="47"/>
      <c r="G134" s="42"/>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76"/>
      <c r="BM134" s="46"/>
      <c r="BN134" s="46"/>
      <c r="BO134" s="23"/>
      <c r="BP134" s="46"/>
      <c r="BQ134" s="46"/>
      <c r="BR134" s="46"/>
      <c r="BS134" s="46"/>
      <c r="BT134" s="46"/>
      <c r="BU134" s="46"/>
      <c r="BV134" s="46"/>
      <c r="BW134" s="46"/>
    </row>
    <row r="135" spans="1:75" ht="26.25" x14ac:dyDescent="0.4">
      <c r="A135" s="30"/>
      <c r="B135" s="28"/>
      <c r="C135" s="28"/>
      <c r="D135" s="54"/>
      <c r="E135" s="57"/>
      <c r="F135" s="47"/>
      <c r="G135" s="42"/>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76"/>
      <c r="BM135" s="46"/>
      <c r="BN135" s="46"/>
      <c r="BO135" s="23"/>
      <c r="BP135" s="46"/>
      <c r="BQ135" s="46"/>
      <c r="BR135" s="46"/>
      <c r="BS135" s="46"/>
      <c r="BT135" s="46"/>
      <c r="BU135" s="46"/>
      <c r="BV135" s="46"/>
      <c r="BW135" s="46"/>
    </row>
    <row r="136" spans="1:75" ht="26.25" x14ac:dyDescent="0.4">
      <c r="A136" s="30"/>
      <c r="B136" s="28"/>
      <c r="C136" s="28"/>
      <c r="D136" s="54"/>
      <c r="E136" s="57"/>
      <c r="F136" s="47"/>
      <c r="G136" s="42"/>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76"/>
      <c r="BM136" s="46"/>
      <c r="BN136" s="46"/>
      <c r="BO136" s="23"/>
      <c r="BP136" s="46"/>
      <c r="BQ136" s="46"/>
      <c r="BR136" s="46"/>
      <c r="BS136" s="46"/>
      <c r="BT136" s="46"/>
      <c r="BU136" s="46"/>
      <c r="BV136" s="46"/>
      <c r="BW136" s="46"/>
    </row>
    <row r="137" spans="1:75" ht="26.25" x14ac:dyDescent="0.4">
      <c r="A137" s="30"/>
      <c r="B137" s="28"/>
      <c r="C137" s="28"/>
      <c r="D137" s="54"/>
      <c r="E137" s="57"/>
      <c r="F137" s="47"/>
      <c r="G137" s="42"/>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76"/>
      <c r="BM137" s="46"/>
      <c r="BN137" s="46"/>
      <c r="BO137" s="23"/>
      <c r="BP137" s="46"/>
      <c r="BQ137" s="46"/>
      <c r="BR137" s="46"/>
      <c r="BS137" s="46"/>
      <c r="BT137" s="46"/>
      <c r="BU137" s="46"/>
      <c r="BV137" s="46"/>
      <c r="BW137" s="46"/>
    </row>
    <row r="138" spans="1:75" ht="26.25" x14ac:dyDescent="0.4">
      <c r="A138" s="30"/>
      <c r="B138" s="28"/>
      <c r="C138" s="28"/>
      <c r="D138" s="54"/>
      <c r="E138" s="57"/>
      <c r="F138" s="47"/>
      <c r="G138" s="42"/>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76"/>
      <c r="BM138" s="46"/>
      <c r="BN138" s="46"/>
      <c r="BO138" s="23"/>
      <c r="BP138" s="46"/>
      <c r="BQ138" s="46"/>
      <c r="BR138" s="46"/>
      <c r="BS138" s="46"/>
      <c r="BT138" s="46"/>
      <c r="BU138" s="46"/>
      <c r="BV138" s="46"/>
      <c r="BW138" s="46"/>
    </row>
    <row r="139" spans="1:75" ht="26.25" x14ac:dyDescent="0.4">
      <c r="A139" s="30"/>
      <c r="B139" s="28"/>
      <c r="C139" s="28"/>
      <c r="D139" s="54"/>
      <c r="E139" s="57"/>
      <c r="F139" s="47"/>
      <c r="G139" s="42"/>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76"/>
      <c r="BM139" s="46"/>
      <c r="BN139" s="46"/>
      <c r="BO139" s="23"/>
      <c r="BP139" s="46"/>
      <c r="BQ139" s="46"/>
      <c r="BR139" s="46"/>
      <c r="BS139" s="46"/>
      <c r="BT139" s="46"/>
      <c r="BU139" s="46"/>
      <c r="BV139" s="46"/>
      <c r="BW139" s="46"/>
    </row>
    <row r="140" spans="1:75" ht="26.25" x14ac:dyDescent="0.4">
      <c r="A140" s="30"/>
      <c r="B140" s="28"/>
      <c r="C140" s="28"/>
      <c r="D140" s="54"/>
      <c r="E140" s="57"/>
      <c r="F140" s="47"/>
      <c r="G140" s="42"/>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76"/>
      <c r="BM140" s="46"/>
      <c r="BN140" s="46"/>
      <c r="BO140" s="23"/>
      <c r="BP140" s="46"/>
      <c r="BQ140" s="46"/>
      <c r="BR140" s="46"/>
      <c r="BS140" s="46"/>
      <c r="BT140" s="46"/>
      <c r="BU140" s="46"/>
      <c r="BV140" s="46"/>
      <c r="BW140" s="46"/>
    </row>
    <row r="141" spans="1:75" ht="26.25" x14ac:dyDescent="0.4">
      <c r="A141" s="30"/>
      <c r="B141" s="28"/>
      <c r="C141" s="28"/>
      <c r="D141" s="54"/>
      <c r="E141" s="57"/>
      <c r="F141" s="47"/>
      <c r="G141" s="42"/>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76"/>
      <c r="BM141" s="46"/>
      <c r="BN141" s="46"/>
      <c r="BO141" s="23"/>
      <c r="BP141" s="46"/>
      <c r="BQ141" s="46"/>
      <c r="BR141" s="46"/>
      <c r="BS141" s="46"/>
      <c r="BT141" s="46"/>
      <c r="BU141" s="46"/>
      <c r="BV141" s="46"/>
      <c r="BW141" s="46"/>
    </row>
    <row r="142" spans="1:75" ht="26.25" x14ac:dyDescent="0.4">
      <c r="A142" s="30"/>
      <c r="B142" s="28"/>
      <c r="C142" s="28"/>
      <c r="D142" s="54"/>
      <c r="E142" s="57"/>
      <c r="F142" s="47"/>
      <c r="G142" s="42"/>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76"/>
      <c r="BM142" s="46"/>
      <c r="BN142" s="46"/>
      <c r="BO142" s="23"/>
      <c r="BP142" s="46"/>
      <c r="BQ142" s="46"/>
      <c r="BR142" s="46"/>
      <c r="BS142" s="46"/>
      <c r="BT142" s="46"/>
      <c r="BU142" s="46"/>
      <c r="BV142" s="46"/>
      <c r="BW142" s="46"/>
    </row>
    <row r="143" spans="1:75" ht="26.25" x14ac:dyDescent="0.4">
      <c r="A143" s="30"/>
      <c r="B143" s="28"/>
      <c r="C143" s="28"/>
      <c r="D143" s="54"/>
      <c r="E143" s="57"/>
      <c r="F143" s="47"/>
      <c r="G143" s="42"/>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76"/>
      <c r="BM143" s="46"/>
      <c r="BN143" s="46"/>
      <c r="BO143" s="23"/>
      <c r="BP143" s="46"/>
      <c r="BQ143" s="46"/>
      <c r="BR143" s="46"/>
      <c r="BS143" s="46"/>
      <c r="BT143" s="46"/>
      <c r="BU143" s="46"/>
      <c r="BV143" s="46"/>
      <c r="BW143" s="46"/>
    </row>
    <row r="144" spans="1:75" ht="26.25" x14ac:dyDescent="0.4">
      <c r="A144" s="30"/>
      <c r="B144" s="28"/>
      <c r="C144" s="28"/>
      <c r="D144" s="54"/>
      <c r="E144" s="57"/>
      <c r="F144" s="47"/>
      <c r="G144" s="42"/>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76"/>
      <c r="BM144" s="46"/>
      <c r="BN144" s="46"/>
      <c r="BO144" s="23"/>
      <c r="BP144" s="46"/>
      <c r="BQ144" s="46"/>
      <c r="BR144" s="46"/>
      <c r="BS144" s="46"/>
      <c r="BT144" s="46"/>
      <c r="BU144" s="46"/>
      <c r="BV144" s="46"/>
      <c r="BW144" s="46"/>
    </row>
    <row r="145" spans="1:75" ht="26.25" x14ac:dyDescent="0.4">
      <c r="A145" s="30"/>
      <c r="B145" s="28"/>
      <c r="C145" s="28"/>
      <c r="D145" s="54"/>
      <c r="E145" s="57"/>
      <c r="F145" s="47"/>
      <c r="G145" s="42"/>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76"/>
      <c r="BM145" s="46"/>
      <c r="BN145" s="46"/>
      <c r="BO145" s="23"/>
      <c r="BP145" s="46"/>
      <c r="BQ145" s="46"/>
      <c r="BR145" s="46"/>
      <c r="BS145" s="46"/>
      <c r="BT145" s="46"/>
      <c r="BU145" s="46"/>
      <c r="BV145" s="46"/>
      <c r="BW145" s="46"/>
    </row>
    <row r="146" spans="1:75" ht="26.25" x14ac:dyDescent="0.4">
      <c r="A146" s="30"/>
      <c r="B146" s="28"/>
      <c r="C146" s="28"/>
      <c r="D146" s="54"/>
      <c r="E146" s="57"/>
      <c r="F146" s="47"/>
      <c r="G146" s="42"/>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76"/>
      <c r="BM146" s="46"/>
      <c r="BN146" s="46"/>
      <c r="BO146" s="23"/>
      <c r="BP146" s="46"/>
      <c r="BQ146" s="46"/>
      <c r="BR146" s="46"/>
      <c r="BS146" s="46"/>
      <c r="BT146" s="46"/>
      <c r="BU146" s="46"/>
      <c r="BV146" s="46"/>
      <c r="BW146" s="46"/>
    </row>
    <row r="147" spans="1:75" ht="26.25" x14ac:dyDescent="0.4">
      <c r="A147" s="30"/>
      <c r="B147" s="28"/>
      <c r="C147" s="28"/>
      <c r="D147" s="54"/>
      <c r="E147" s="57"/>
      <c r="F147" s="47"/>
      <c r="G147" s="42"/>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76"/>
      <c r="BM147" s="46"/>
      <c r="BN147" s="46"/>
      <c r="BO147" s="23"/>
      <c r="BP147" s="46"/>
      <c r="BQ147" s="46"/>
      <c r="BR147" s="46"/>
      <c r="BS147" s="46"/>
      <c r="BT147" s="46"/>
      <c r="BU147" s="46"/>
      <c r="BV147" s="46"/>
      <c r="BW147" s="46"/>
    </row>
    <row r="148" spans="1:75" ht="26.25" x14ac:dyDescent="0.4">
      <c r="A148" s="30"/>
      <c r="B148" s="28"/>
      <c r="C148" s="28"/>
      <c r="D148" s="54"/>
      <c r="E148" s="57"/>
      <c r="F148" s="47"/>
      <c r="G148" s="42"/>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76"/>
      <c r="BM148" s="46"/>
      <c r="BN148" s="46"/>
      <c r="BO148" s="23"/>
      <c r="BP148" s="46"/>
      <c r="BQ148" s="46"/>
      <c r="BR148" s="46"/>
      <c r="BS148" s="46"/>
      <c r="BT148" s="46"/>
      <c r="BU148" s="46"/>
      <c r="BV148" s="46"/>
      <c r="BW148" s="46"/>
    </row>
    <row r="149" spans="1:75" ht="26.25" x14ac:dyDescent="0.4">
      <c r="A149" s="30"/>
      <c r="B149" s="28"/>
      <c r="C149" s="28"/>
      <c r="D149" s="54"/>
      <c r="E149" s="57"/>
      <c r="F149" s="47"/>
      <c r="G149" s="42"/>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76"/>
      <c r="BM149" s="46"/>
      <c r="BN149" s="46"/>
      <c r="BO149" s="23"/>
      <c r="BP149" s="46"/>
      <c r="BQ149" s="46"/>
      <c r="BR149" s="46"/>
      <c r="BS149" s="46"/>
      <c r="BT149" s="46"/>
      <c r="BU149" s="46"/>
      <c r="BV149" s="46"/>
      <c r="BW149" s="46"/>
    </row>
    <row r="150" spans="1:75" ht="26.25" x14ac:dyDescent="0.4">
      <c r="A150" s="30"/>
      <c r="B150" s="28"/>
      <c r="C150" s="28"/>
      <c r="D150" s="54"/>
      <c r="E150" s="57"/>
      <c r="F150" s="47"/>
      <c r="G150" s="42"/>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76"/>
      <c r="BM150" s="46"/>
      <c r="BN150" s="46"/>
      <c r="BO150" s="23"/>
      <c r="BP150" s="46"/>
      <c r="BQ150" s="46"/>
      <c r="BR150" s="46"/>
      <c r="BS150" s="46"/>
      <c r="BT150" s="46"/>
      <c r="BU150" s="46"/>
      <c r="BV150" s="46"/>
      <c r="BW150" s="46"/>
    </row>
    <row r="151" spans="1:75" ht="26.25" x14ac:dyDescent="0.4">
      <c r="A151" s="30"/>
      <c r="B151" s="28"/>
      <c r="C151" s="28"/>
      <c r="D151" s="54"/>
      <c r="E151" s="57"/>
      <c r="F151" s="47"/>
      <c r="G151" s="42"/>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76"/>
      <c r="BM151" s="46"/>
      <c r="BN151" s="46"/>
      <c r="BO151" s="23"/>
      <c r="BP151" s="46"/>
      <c r="BQ151" s="46"/>
      <c r="BR151" s="46"/>
      <c r="BS151" s="46"/>
      <c r="BT151" s="46"/>
      <c r="BU151" s="46"/>
      <c r="BV151" s="46"/>
      <c r="BW151" s="46"/>
    </row>
    <row r="152" spans="1:75" ht="26.25" x14ac:dyDescent="0.4">
      <c r="A152" s="30"/>
      <c r="B152" s="28"/>
      <c r="C152" s="28"/>
      <c r="D152" s="54"/>
      <c r="E152" s="57"/>
      <c r="F152" s="47"/>
      <c r="G152" s="42"/>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76"/>
      <c r="BM152" s="46"/>
      <c r="BN152" s="46"/>
      <c r="BO152" s="23"/>
      <c r="BP152" s="46"/>
      <c r="BQ152" s="46"/>
      <c r="BR152" s="46"/>
      <c r="BS152" s="46"/>
      <c r="BT152" s="46"/>
      <c r="BU152" s="46"/>
      <c r="BV152" s="46"/>
      <c r="BW152" s="46"/>
    </row>
    <row r="153" spans="1:75" ht="26.25" x14ac:dyDescent="0.4">
      <c r="A153" s="30"/>
      <c r="B153" s="28"/>
      <c r="C153" s="28"/>
      <c r="D153" s="54"/>
      <c r="E153" s="57"/>
      <c r="F153" s="47"/>
      <c r="G153" s="42"/>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76"/>
      <c r="BM153" s="46"/>
      <c r="BN153" s="46"/>
      <c r="BO153" s="23"/>
      <c r="BP153" s="46"/>
      <c r="BQ153" s="46"/>
      <c r="BR153" s="46"/>
      <c r="BS153" s="46"/>
      <c r="BT153" s="46"/>
      <c r="BU153" s="46"/>
      <c r="BV153" s="46"/>
      <c r="BW153" s="46"/>
    </row>
    <row r="154" spans="1:75" ht="26.25" x14ac:dyDescent="0.4">
      <c r="A154" s="30"/>
      <c r="B154" s="28"/>
      <c r="C154" s="28"/>
      <c r="D154" s="54"/>
      <c r="E154" s="57"/>
      <c r="F154" s="47"/>
      <c r="G154" s="42"/>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76"/>
      <c r="BM154" s="46"/>
      <c r="BN154" s="46"/>
      <c r="BO154" s="23"/>
      <c r="BP154" s="46"/>
      <c r="BQ154" s="46"/>
      <c r="BR154" s="46"/>
      <c r="BS154" s="46"/>
      <c r="BT154" s="46"/>
      <c r="BU154" s="46"/>
      <c r="BV154" s="46"/>
      <c r="BW154" s="46"/>
    </row>
    <row r="155" spans="1:75" ht="26.25" x14ac:dyDescent="0.4">
      <c r="A155" s="30"/>
      <c r="B155" s="28"/>
      <c r="C155" s="28"/>
      <c r="D155" s="54"/>
      <c r="E155" s="57"/>
      <c r="F155" s="47"/>
      <c r="G155" s="42"/>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76"/>
      <c r="BM155" s="46"/>
      <c r="BN155" s="46"/>
      <c r="BO155" s="23"/>
      <c r="BP155" s="46"/>
      <c r="BQ155" s="46"/>
      <c r="BR155" s="46"/>
      <c r="BS155" s="46"/>
      <c r="BT155" s="46"/>
      <c r="BU155" s="46"/>
      <c r="BV155" s="46"/>
      <c r="BW155" s="46"/>
    </row>
    <row r="156" spans="1:75" ht="26.25" x14ac:dyDescent="0.4">
      <c r="A156" s="30"/>
      <c r="B156" s="28"/>
      <c r="C156" s="28"/>
      <c r="D156" s="54"/>
      <c r="E156" s="57"/>
      <c r="F156" s="47"/>
      <c r="G156" s="42"/>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76"/>
      <c r="BM156" s="46"/>
      <c r="BN156" s="46"/>
      <c r="BO156" s="23"/>
      <c r="BP156" s="46"/>
      <c r="BQ156" s="46"/>
      <c r="BR156" s="46"/>
      <c r="BS156" s="46"/>
      <c r="BT156" s="46"/>
      <c r="BU156" s="46"/>
      <c r="BV156" s="46"/>
      <c r="BW156" s="46"/>
    </row>
    <row r="157" spans="1:75" ht="26.25" x14ac:dyDescent="0.4">
      <c r="A157" s="30"/>
      <c r="B157" s="28"/>
      <c r="C157" s="28"/>
      <c r="D157" s="54"/>
      <c r="E157" s="57"/>
      <c r="F157" s="47"/>
      <c r="G157" s="42"/>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76"/>
      <c r="BM157" s="46"/>
      <c r="BN157" s="46"/>
      <c r="BO157" s="23"/>
      <c r="BP157" s="46"/>
      <c r="BQ157" s="46"/>
      <c r="BR157" s="46"/>
      <c r="BS157" s="46"/>
      <c r="BT157" s="46"/>
      <c r="BU157" s="46"/>
      <c r="BV157" s="46"/>
      <c r="BW157" s="46"/>
    </row>
    <row r="158" spans="1:75" ht="26.25" x14ac:dyDescent="0.4">
      <c r="A158" s="30"/>
      <c r="B158" s="28"/>
      <c r="C158" s="28"/>
      <c r="D158" s="54"/>
      <c r="E158" s="57"/>
      <c r="F158" s="47"/>
      <c r="G158" s="42"/>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76"/>
      <c r="BM158" s="46"/>
      <c r="BN158" s="46"/>
      <c r="BO158" s="23"/>
      <c r="BP158" s="46"/>
      <c r="BQ158" s="46"/>
      <c r="BR158" s="46"/>
      <c r="BS158" s="46"/>
      <c r="BT158" s="46"/>
      <c r="BU158" s="46"/>
      <c r="BV158" s="46"/>
      <c r="BW158" s="46"/>
    </row>
    <row r="159" spans="1:75" ht="26.25" x14ac:dyDescent="0.4">
      <c r="A159" s="30"/>
      <c r="B159" s="28"/>
      <c r="C159" s="28"/>
      <c r="D159" s="54"/>
      <c r="E159" s="57"/>
      <c r="F159" s="47"/>
      <c r="G159" s="42"/>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76"/>
      <c r="BM159" s="46"/>
      <c r="BN159" s="46"/>
      <c r="BO159" s="23"/>
      <c r="BP159" s="46"/>
      <c r="BQ159" s="46"/>
      <c r="BR159" s="46"/>
      <c r="BS159" s="46"/>
      <c r="BT159" s="46"/>
      <c r="BU159" s="46"/>
      <c r="BV159" s="46"/>
      <c r="BW159" s="46"/>
    </row>
    <row r="160" spans="1:75" ht="26.25" x14ac:dyDescent="0.4">
      <c r="A160" s="30"/>
      <c r="B160" s="28"/>
      <c r="C160" s="28"/>
      <c r="D160" s="54"/>
      <c r="E160" s="57"/>
      <c r="F160" s="47"/>
      <c r="G160" s="42"/>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76"/>
      <c r="BM160" s="46"/>
      <c r="BN160" s="46"/>
      <c r="BO160" s="23"/>
      <c r="BP160" s="46"/>
      <c r="BQ160" s="46"/>
      <c r="BR160" s="46"/>
      <c r="BS160" s="46"/>
      <c r="BT160" s="46"/>
      <c r="BU160" s="46"/>
      <c r="BV160" s="46"/>
      <c r="BW160" s="46"/>
    </row>
    <row r="161" spans="1:75" ht="26.25" x14ac:dyDescent="0.4">
      <c r="A161" s="30"/>
      <c r="B161" s="28"/>
      <c r="C161" s="28"/>
      <c r="D161" s="54"/>
      <c r="E161" s="57"/>
      <c r="F161" s="47"/>
      <c r="G161" s="42"/>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76"/>
      <c r="BM161" s="46"/>
      <c r="BN161" s="46"/>
      <c r="BO161" s="23"/>
      <c r="BP161" s="46"/>
      <c r="BQ161" s="46"/>
      <c r="BR161" s="46"/>
      <c r="BS161" s="46"/>
      <c r="BT161" s="46"/>
      <c r="BU161" s="46"/>
      <c r="BV161" s="46"/>
      <c r="BW161" s="46"/>
    </row>
    <row r="162" spans="1:75" ht="26.25" x14ac:dyDescent="0.4">
      <c r="A162" s="30"/>
      <c r="B162" s="28"/>
      <c r="C162" s="28"/>
      <c r="D162" s="54"/>
      <c r="E162" s="57"/>
      <c r="F162" s="47"/>
      <c r="G162" s="42"/>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76"/>
      <c r="BM162" s="46"/>
      <c r="BN162" s="46"/>
      <c r="BO162" s="23"/>
      <c r="BP162" s="46"/>
      <c r="BQ162" s="46"/>
      <c r="BR162" s="46"/>
      <c r="BS162" s="46"/>
      <c r="BT162" s="46"/>
      <c r="BU162" s="46"/>
      <c r="BV162" s="46"/>
      <c r="BW162" s="46"/>
    </row>
    <row r="163" spans="1:75" ht="26.25" x14ac:dyDescent="0.4">
      <c r="A163" s="30"/>
      <c r="B163" s="28"/>
      <c r="C163" s="28"/>
      <c r="D163" s="54"/>
      <c r="E163" s="57"/>
      <c r="F163" s="47"/>
      <c r="G163" s="42"/>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76"/>
      <c r="BM163" s="46"/>
      <c r="BN163" s="46"/>
      <c r="BO163" s="23"/>
      <c r="BP163" s="46"/>
      <c r="BQ163" s="46"/>
      <c r="BR163" s="46"/>
      <c r="BS163" s="46"/>
      <c r="BT163" s="46"/>
      <c r="BU163" s="46"/>
      <c r="BV163" s="46"/>
      <c r="BW163" s="46"/>
    </row>
    <row r="164" spans="1:75" ht="26.25" x14ac:dyDescent="0.4">
      <c r="A164" s="30"/>
      <c r="B164" s="28"/>
      <c r="C164" s="28"/>
      <c r="D164" s="54"/>
      <c r="E164" s="57"/>
      <c r="F164" s="47"/>
      <c r="G164" s="42"/>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76"/>
      <c r="BM164" s="46"/>
      <c r="BN164" s="46"/>
      <c r="BO164" s="23"/>
      <c r="BP164" s="46"/>
      <c r="BQ164" s="46"/>
      <c r="BR164" s="46"/>
      <c r="BS164" s="46"/>
      <c r="BT164" s="46"/>
      <c r="BU164" s="46"/>
      <c r="BV164" s="46"/>
      <c r="BW164" s="46"/>
    </row>
    <row r="165" spans="1:75" ht="26.25" x14ac:dyDescent="0.4">
      <c r="A165" s="30"/>
      <c r="B165" s="28"/>
      <c r="C165" s="28"/>
      <c r="D165" s="54"/>
      <c r="E165" s="57"/>
      <c r="F165" s="47"/>
      <c r="G165" s="42"/>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76"/>
      <c r="BM165" s="46"/>
      <c r="BN165" s="46"/>
      <c r="BO165" s="23"/>
      <c r="BP165" s="46"/>
      <c r="BQ165" s="46"/>
      <c r="BR165" s="46"/>
      <c r="BS165" s="46"/>
      <c r="BT165" s="46"/>
      <c r="BU165" s="46"/>
      <c r="BV165" s="46"/>
      <c r="BW165" s="46"/>
    </row>
    <row r="166" spans="1:75" ht="26.25" x14ac:dyDescent="0.4">
      <c r="A166" s="30"/>
      <c r="B166" s="28"/>
      <c r="C166" s="28"/>
      <c r="D166" s="54"/>
      <c r="E166" s="57"/>
      <c r="F166" s="47"/>
      <c r="G166" s="42"/>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76"/>
      <c r="BM166" s="46"/>
      <c r="BN166" s="46"/>
      <c r="BO166" s="23"/>
      <c r="BP166" s="46"/>
      <c r="BQ166" s="46"/>
      <c r="BR166" s="46"/>
      <c r="BS166" s="46"/>
      <c r="BT166" s="46"/>
      <c r="BU166" s="46"/>
      <c r="BV166" s="46"/>
      <c r="BW166" s="46"/>
    </row>
    <row r="167" spans="1:75" ht="26.25" x14ac:dyDescent="0.4">
      <c r="A167" s="30"/>
      <c r="B167" s="28"/>
      <c r="C167" s="28"/>
      <c r="D167" s="54"/>
      <c r="E167" s="57"/>
      <c r="F167" s="47"/>
      <c r="G167" s="42"/>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76"/>
      <c r="BM167" s="46"/>
      <c r="BN167" s="46"/>
      <c r="BO167" s="23"/>
      <c r="BP167" s="46"/>
      <c r="BQ167" s="46"/>
      <c r="BR167" s="46"/>
      <c r="BS167" s="46"/>
      <c r="BT167" s="46"/>
      <c r="BU167" s="46"/>
      <c r="BV167" s="46"/>
      <c r="BW167" s="46"/>
    </row>
    <row r="168" spans="1:75" ht="26.25" x14ac:dyDescent="0.4">
      <c r="A168" s="30"/>
      <c r="B168" s="28"/>
      <c r="C168" s="28"/>
      <c r="D168" s="54"/>
      <c r="E168" s="57"/>
      <c r="F168" s="47"/>
      <c r="G168" s="42"/>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76"/>
      <c r="BM168" s="46"/>
      <c r="BN168" s="46"/>
      <c r="BO168" s="23"/>
      <c r="BP168" s="46"/>
      <c r="BQ168" s="46"/>
      <c r="BR168" s="46"/>
      <c r="BS168" s="46"/>
      <c r="BT168" s="46"/>
      <c r="BU168" s="46"/>
      <c r="BV168" s="46"/>
      <c r="BW168" s="46"/>
    </row>
    <row r="169" spans="1:75" ht="26.25" x14ac:dyDescent="0.4">
      <c r="A169" s="30"/>
      <c r="B169" s="28"/>
      <c r="C169" s="28"/>
      <c r="D169" s="54"/>
      <c r="E169" s="57"/>
      <c r="F169" s="47"/>
      <c r="G169" s="42"/>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76"/>
      <c r="BM169" s="46"/>
      <c r="BN169" s="46"/>
      <c r="BO169" s="23"/>
      <c r="BP169" s="46"/>
      <c r="BQ169" s="46"/>
      <c r="BR169" s="46"/>
      <c r="BS169" s="46"/>
      <c r="BT169" s="46"/>
      <c r="BU169" s="46"/>
      <c r="BV169" s="46"/>
      <c r="BW169" s="46"/>
    </row>
    <row r="170" spans="1:75" ht="26.25" x14ac:dyDescent="0.4">
      <c r="A170" s="30"/>
      <c r="B170" s="28"/>
      <c r="C170" s="28"/>
      <c r="D170" s="54"/>
      <c r="E170" s="57"/>
      <c r="F170" s="47"/>
      <c r="G170" s="42"/>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76"/>
      <c r="BM170" s="46"/>
      <c r="BN170" s="46"/>
      <c r="BO170" s="23"/>
      <c r="BP170" s="46"/>
      <c r="BQ170" s="46"/>
      <c r="BR170" s="46"/>
      <c r="BS170" s="46"/>
      <c r="BT170" s="46"/>
      <c r="BU170" s="46"/>
      <c r="BV170" s="46"/>
      <c r="BW170" s="46"/>
    </row>
    <row r="171" spans="1:75" ht="26.25" x14ac:dyDescent="0.4">
      <c r="A171" s="30"/>
      <c r="B171" s="28"/>
      <c r="C171" s="28"/>
      <c r="D171" s="54"/>
      <c r="E171" s="57"/>
      <c r="F171" s="47"/>
      <c r="G171" s="42"/>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76"/>
      <c r="BM171" s="46"/>
      <c r="BN171" s="46"/>
      <c r="BO171" s="23"/>
      <c r="BP171" s="46"/>
      <c r="BQ171" s="46"/>
      <c r="BR171" s="46"/>
      <c r="BS171" s="46"/>
      <c r="BT171" s="46"/>
      <c r="BU171" s="46"/>
      <c r="BV171" s="46"/>
      <c r="BW171" s="46"/>
    </row>
    <row r="172" spans="1:75" ht="26.25" x14ac:dyDescent="0.4">
      <c r="A172" s="30"/>
      <c r="B172" s="28"/>
      <c r="C172" s="28"/>
      <c r="D172" s="54"/>
      <c r="E172" s="57"/>
      <c r="F172" s="47"/>
      <c r="G172" s="42"/>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76"/>
      <c r="BM172" s="46"/>
      <c r="BN172" s="46"/>
      <c r="BO172" s="23"/>
      <c r="BP172" s="46"/>
      <c r="BQ172" s="46"/>
      <c r="BR172" s="46"/>
      <c r="BS172" s="46"/>
      <c r="BT172" s="46"/>
      <c r="BU172" s="46"/>
      <c r="BV172" s="46"/>
      <c r="BW172" s="46"/>
    </row>
    <row r="173" spans="1:75" ht="26.25" x14ac:dyDescent="0.4">
      <c r="A173" s="30"/>
      <c r="B173" s="28"/>
      <c r="C173" s="28"/>
      <c r="D173" s="54"/>
      <c r="E173" s="57"/>
      <c r="F173" s="47"/>
      <c r="G173" s="42"/>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76"/>
      <c r="BM173" s="46"/>
      <c r="BN173" s="46"/>
      <c r="BO173" s="23"/>
      <c r="BP173" s="46"/>
      <c r="BQ173" s="46"/>
      <c r="BR173" s="46"/>
      <c r="BS173" s="46"/>
      <c r="BT173" s="46"/>
      <c r="BU173" s="46"/>
      <c r="BV173" s="46"/>
      <c r="BW173" s="46"/>
    </row>
    <row r="174" spans="1:75" ht="26.25" x14ac:dyDescent="0.4">
      <c r="A174" s="30"/>
      <c r="B174" s="28"/>
      <c r="C174" s="28"/>
      <c r="D174" s="54"/>
      <c r="E174" s="57"/>
      <c r="F174" s="47"/>
      <c r="G174" s="42"/>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76"/>
      <c r="BM174" s="46"/>
      <c r="BN174" s="46"/>
      <c r="BO174" s="23"/>
      <c r="BP174" s="46"/>
      <c r="BQ174" s="46"/>
      <c r="BR174" s="46"/>
      <c r="BS174" s="46"/>
      <c r="BT174" s="46"/>
      <c r="BU174" s="46"/>
      <c r="BV174" s="46"/>
      <c r="BW174" s="46"/>
    </row>
    <row r="175" spans="1:75" ht="26.25" x14ac:dyDescent="0.4">
      <c r="A175" s="30"/>
      <c r="B175" s="28"/>
      <c r="C175" s="28"/>
      <c r="D175" s="54"/>
      <c r="E175" s="57"/>
      <c r="F175" s="47"/>
      <c r="G175" s="42"/>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76"/>
      <c r="BM175" s="46"/>
      <c r="BN175" s="46"/>
      <c r="BO175" s="23"/>
      <c r="BP175" s="46"/>
      <c r="BQ175" s="46"/>
      <c r="BR175" s="46"/>
      <c r="BS175" s="46"/>
      <c r="BT175" s="46"/>
      <c r="BU175" s="46"/>
      <c r="BV175" s="46"/>
      <c r="BW175" s="46"/>
    </row>
    <row r="176" spans="1:75" ht="26.25" x14ac:dyDescent="0.4">
      <c r="A176" s="30"/>
      <c r="B176" s="28"/>
      <c r="C176" s="28"/>
      <c r="D176" s="54"/>
      <c r="E176" s="57"/>
      <c r="F176" s="47"/>
      <c r="G176" s="42"/>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76"/>
      <c r="BM176" s="46"/>
      <c r="BN176" s="46"/>
      <c r="BO176" s="23"/>
      <c r="BP176" s="46"/>
      <c r="BQ176" s="46"/>
      <c r="BR176" s="46"/>
      <c r="BS176" s="46"/>
      <c r="BT176" s="46"/>
      <c r="BU176" s="46"/>
      <c r="BV176" s="46"/>
      <c r="BW176" s="46"/>
    </row>
    <row r="177" spans="1:75" ht="26.25" x14ac:dyDescent="0.4">
      <c r="A177" s="30"/>
      <c r="B177" s="28"/>
      <c r="C177" s="28"/>
      <c r="D177" s="54"/>
      <c r="E177" s="57"/>
      <c r="F177" s="47"/>
      <c r="G177" s="42"/>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76"/>
      <c r="BM177" s="46"/>
      <c r="BN177" s="46"/>
      <c r="BO177" s="23"/>
      <c r="BP177" s="46"/>
      <c r="BQ177" s="46"/>
      <c r="BR177" s="46"/>
      <c r="BS177" s="46"/>
      <c r="BT177" s="46"/>
      <c r="BU177" s="46"/>
      <c r="BV177" s="46"/>
      <c r="BW177" s="46"/>
    </row>
    <row r="178" spans="1:75" ht="26.25" x14ac:dyDescent="0.4">
      <c r="A178" s="30"/>
      <c r="B178" s="28"/>
      <c r="C178" s="28"/>
      <c r="D178" s="54"/>
      <c r="E178" s="57"/>
      <c r="F178" s="47"/>
      <c r="G178" s="42"/>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76"/>
      <c r="BM178" s="46"/>
      <c r="BN178" s="46"/>
      <c r="BO178" s="23"/>
      <c r="BP178" s="46"/>
      <c r="BQ178" s="46"/>
      <c r="BR178" s="46"/>
      <c r="BS178" s="46"/>
      <c r="BT178" s="46"/>
      <c r="BU178" s="46"/>
      <c r="BV178" s="46"/>
      <c r="BW178" s="46"/>
    </row>
    <row r="179" spans="1:75" ht="26.25" x14ac:dyDescent="0.4">
      <c r="A179" s="30"/>
      <c r="B179" s="28"/>
      <c r="C179" s="28"/>
      <c r="D179" s="54"/>
      <c r="E179" s="57"/>
      <c r="F179" s="47"/>
      <c r="G179" s="42"/>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76"/>
      <c r="BM179" s="46"/>
      <c r="BN179" s="46"/>
      <c r="BO179" s="23"/>
      <c r="BP179" s="46"/>
      <c r="BQ179" s="46"/>
      <c r="BR179" s="46"/>
      <c r="BS179" s="46"/>
      <c r="BT179" s="46"/>
      <c r="BU179" s="46"/>
      <c r="BV179" s="46"/>
      <c r="BW179" s="46"/>
    </row>
    <row r="180" spans="1:75" ht="26.25" x14ac:dyDescent="0.4">
      <c r="A180" s="30"/>
      <c r="B180" s="28"/>
      <c r="C180" s="28"/>
      <c r="D180" s="54"/>
      <c r="E180" s="57"/>
      <c r="F180" s="47"/>
      <c r="G180" s="42"/>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76"/>
      <c r="BM180" s="46"/>
      <c r="BN180" s="46"/>
      <c r="BO180" s="23"/>
      <c r="BP180" s="46"/>
      <c r="BQ180" s="46"/>
      <c r="BR180" s="46"/>
      <c r="BS180" s="46"/>
      <c r="BT180" s="46"/>
      <c r="BU180" s="46"/>
      <c r="BV180" s="46"/>
      <c r="BW180" s="46"/>
    </row>
    <row r="181" spans="1:75" ht="26.25" x14ac:dyDescent="0.4">
      <c r="A181" s="30"/>
      <c r="B181" s="28"/>
      <c r="C181" s="28"/>
      <c r="D181" s="54"/>
      <c r="E181" s="57"/>
      <c r="F181" s="47"/>
      <c r="G181" s="42"/>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76"/>
      <c r="BM181" s="46"/>
      <c r="BN181" s="46"/>
      <c r="BO181" s="23"/>
      <c r="BP181" s="46"/>
      <c r="BQ181" s="46"/>
      <c r="BR181" s="46"/>
      <c r="BS181" s="46"/>
      <c r="BT181" s="46"/>
      <c r="BU181" s="46"/>
      <c r="BV181" s="46"/>
      <c r="BW181" s="46"/>
    </row>
    <row r="182" spans="1:75" ht="26.25" x14ac:dyDescent="0.4">
      <c r="A182" s="30"/>
      <c r="B182" s="28"/>
      <c r="C182" s="28"/>
      <c r="D182" s="54"/>
      <c r="E182" s="57"/>
      <c r="F182" s="47"/>
      <c r="G182" s="42"/>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76"/>
      <c r="BM182" s="46"/>
      <c r="BN182" s="46"/>
      <c r="BO182" s="23"/>
      <c r="BP182" s="46"/>
      <c r="BQ182" s="46"/>
      <c r="BR182" s="46"/>
      <c r="BS182" s="46"/>
      <c r="BT182" s="46"/>
      <c r="BU182" s="46"/>
      <c r="BV182" s="46"/>
      <c r="BW182" s="46"/>
    </row>
    <row r="183" spans="1:75" ht="26.25" x14ac:dyDescent="0.4">
      <c r="A183" s="30"/>
      <c r="B183" s="28"/>
      <c r="C183" s="28"/>
      <c r="D183" s="54"/>
      <c r="E183" s="57"/>
      <c r="F183" s="47"/>
      <c r="G183" s="42"/>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76"/>
      <c r="BM183" s="46"/>
      <c r="BN183" s="46"/>
      <c r="BO183" s="23"/>
      <c r="BP183" s="46"/>
      <c r="BQ183" s="46"/>
      <c r="BR183" s="46"/>
      <c r="BS183" s="46"/>
      <c r="BT183" s="46"/>
      <c r="BU183" s="46"/>
      <c r="BV183" s="46"/>
      <c r="BW183" s="46"/>
    </row>
    <row r="184" spans="1:75" ht="26.25" x14ac:dyDescent="0.4">
      <c r="A184" s="30"/>
      <c r="B184" s="28"/>
      <c r="C184" s="28"/>
      <c r="D184" s="54"/>
      <c r="E184" s="57"/>
      <c r="F184" s="47"/>
      <c r="G184" s="42"/>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76"/>
      <c r="BM184" s="46"/>
      <c r="BN184" s="46"/>
      <c r="BO184" s="23"/>
      <c r="BP184" s="46"/>
      <c r="BQ184" s="46"/>
      <c r="BR184" s="46"/>
      <c r="BS184" s="46"/>
      <c r="BT184" s="46"/>
      <c r="BU184" s="46"/>
      <c r="BV184" s="46"/>
      <c r="BW184" s="46"/>
    </row>
    <row r="185" spans="1:75" ht="26.25" x14ac:dyDescent="0.4">
      <c r="A185" s="30"/>
      <c r="B185" s="28"/>
      <c r="C185" s="28"/>
      <c r="D185" s="54"/>
      <c r="E185" s="57"/>
      <c r="F185" s="47"/>
      <c r="G185" s="42"/>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76"/>
      <c r="BM185" s="46"/>
      <c r="BN185" s="46"/>
      <c r="BO185" s="23"/>
      <c r="BP185" s="46"/>
      <c r="BQ185" s="46"/>
      <c r="BR185" s="46"/>
      <c r="BS185" s="46"/>
      <c r="BT185" s="46"/>
      <c r="BU185" s="46"/>
      <c r="BV185" s="46"/>
      <c r="BW185" s="46"/>
    </row>
    <row r="186" spans="1:75" ht="26.25" x14ac:dyDescent="0.4">
      <c r="A186" s="30"/>
      <c r="B186" s="28"/>
      <c r="C186" s="28"/>
      <c r="D186" s="54"/>
      <c r="E186" s="57"/>
      <c r="F186" s="47"/>
      <c r="G186" s="42"/>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76"/>
      <c r="BM186" s="46"/>
      <c r="BN186" s="46"/>
      <c r="BO186" s="23"/>
      <c r="BP186" s="46"/>
      <c r="BQ186" s="46"/>
      <c r="BR186" s="46"/>
      <c r="BS186" s="46"/>
      <c r="BT186" s="46"/>
      <c r="BU186" s="46"/>
      <c r="BV186" s="46"/>
      <c r="BW186" s="46"/>
    </row>
    <row r="187" spans="1:75" ht="26.25" x14ac:dyDescent="0.4">
      <c r="A187" s="30"/>
      <c r="B187" s="28"/>
      <c r="C187" s="28"/>
      <c r="D187" s="54"/>
      <c r="E187" s="57"/>
      <c r="F187" s="47"/>
      <c r="G187" s="42"/>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76"/>
      <c r="BM187" s="46"/>
      <c r="BN187" s="46"/>
      <c r="BO187" s="23"/>
      <c r="BP187" s="46"/>
      <c r="BQ187" s="46"/>
      <c r="BR187" s="46"/>
      <c r="BS187" s="46"/>
      <c r="BT187" s="46"/>
      <c r="BU187" s="46"/>
      <c r="BV187" s="46"/>
      <c r="BW187" s="46"/>
    </row>
    <row r="188" spans="1:75" ht="26.25" x14ac:dyDescent="0.4">
      <c r="A188" s="30"/>
      <c r="B188" s="28"/>
      <c r="C188" s="28"/>
      <c r="D188" s="54"/>
      <c r="E188" s="57"/>
      <c r="F188" s="47"/>
      <c r="G188" s="42"/>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76"/>
      <c r="BM188" s="46"/>
      <c r="BN188" s="46"/>
      <c r="BO188" s="23"/>
      <c r="BP188" s="46"/>
      <c r="BQ188" s="46"/>
      <c r="BR188" s="46"/>
      <c r="BS188" s="46"/>
      <c r="BT188" s="46"/>
      <c r="BU188" s="46"/>
      <c r="BV188" s="46"/>
      <c r="BW188" s="46"/>
    </row>
    <row r="189" spans="1:75" ht="26.25" x14ac:dyDescent="0.4">
      <c r="A189" s="30"/>
      <c r="B189" s="28"/>
      <c r="C189" s="28"/>
      <c r="D189" s="54"/>
      <c r="E189" s="57"/>
      <c r="F189" s="47"/>
      <c r="G189" s="42"/>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76"/>
      <c r="BM189" s="46"/>
      <c r="BN189" s="46"/>
      <c r="BO189" s="23"/>
      <c r="BP189" s="46"/>
      <c r="BQ189" s="46"/>
      <c r="BR189" s="46"/>
      <c r="BS189" s="46"/>
      <c r="BT189" s="46"/>
      <c r="BU189" s="46"/>
      <c r="BV189" s="46"/>
      <c r="BW189" s="46"/>
    </row>
    <row r="190" spans="1:75" ht="26.25" x14ac:dyDescent="0.4">
      <c r="A190" s="30"/>
      <c r="B190" s="28"/>
      <c r="C190" s="28"/>
      <c r="D190" s="54"/>
      <c r="E190" s="57"/>
      <c r="F190" s="47"/>
      <c r="G190" s="42"/>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76"/>
      <c r="BM190" s="46"/>
      <c r="BN190" s="46"/>
      <c r="BO190" s="23"/>
      <c r="BP190" s="46"/>
      <c r="BQ190" s="46"/>
      <c r="BR190" s="46"/>
      <c r="BS190" s="46"/>
      <c r="BT190" s="46"/>
      <c r="BU190" s="46"/>
      <c r="BV190" s="46"/>
      <c r="BW190" s="46"/>
    </row>
    <row r="191" spans="1:75" ht="26.25" x14ac:dyDescent="0.4">
      <c r="A191" s="30"/>
      <c r="B191" s="28"/>
      <c r="C191" s="28"/>
      <c r="D191" s="54"/>
      <c r="E191" s="57"/>
      <c r="F191" s="47"/>
      <c r="G191" s="42"/>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76"/>
      <c r="BM191" s="46"/>
      <c r="BN191" s="46"/>
      <c r="BO191" s="23"/>
      <c r="BP191" s="46"/>
      <c r="BQ191" s="46"/>
      <c r="BR191" s="46"/>
      <c r="BS191" s="46"/>
      <c r="BT191" s="46"/>
      <c r="BU191" s="46"/>
      <c r="BV191" s="46"/>
      <c r="BW191" s="46"/>
    </row>
    <row r="192" spans="1:75" ht="26.25" x14ac:dyDescent="0.4">
      <c r="A192" s="30"/>
      <c r="B192" s="28"/>
      <c r="C192" s="28"/>
      <c r="D192" s="54"/>
      <c r="E192" s="57"/>
      <c r="F192" s="47"/>
      <c r="G192" s="42"/>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76"/>
      <c r="BM192" s="46"/>
      <c r="BN192" s="46"/>
      <c r="BO192" s="23"/>
      <c r="BP192" s="46"/>
      <c r="BQ192" s="46"/>
      <c r="BR192" s="46"/>
      <c r="BS192" s="46"/>
      <c r="BT192" s="46"/>
      <c r="BU192" s="46"/>
      <c r="BV192" s="46"/>
      <c r="BW192" s="46"/>
    </row>
    <row r="193" spans="1:75" ht="26.25" x14ac:dyDescent="0.4">
      <c r="A193" s="30"/>
      <c r="B193" s="28"/>
      <c r="C193" s="28"/>
      <c r="D193" s="54"/>
      <c r="E193" s="57"/>
      <c r="F193" s="47"/>
      <c r="G193" s="42"/>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76"/>
      <c r="BM193" s="46"/>
      <c r="BN193" s="46"/>
      <c r="BO193" s="23"/>
      <c r="BP193" s="46"/>
      <c r="BQ193" s="46"/>
      <c r="BR193" s="46"/>
      <c r="BS193" s="46"/>
      <c r="BT193" s="46"/>
      <c r="BU193" s="46"/>
      <c r="BV193" s="46"/>
      <c r="BW193" s="46"/>
    </row>
    <row r="194" spans="1:75" ht="26.25" x14ac:dyDescent="0.4">
      <c r="A194" s="30"/>
      <c r="B194" s="28"/>
      <c r="C194" s="28"/>
      <c r="D194" s="54"/>
      <c r="E194" s="57"/>
      <c r="F194" s="47"/>
      <c r="G194" s="42"/>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76"/>
      <c r="BM194" s="46"/>
      <c r="BN194" s="46"/>
      <c r="BO194" s="23"/>
      <c r="BP194" s="46"/>
      <c r="BQ194" s="46"/>
      <c r="BR194" s="46"/>
      <c r="BS194" s="46"/>
      <c r="BT194" s="46"/>
      <c r="BU194" s="46"/>
      <c r="BV194" s="46"/>
      <c r="BW194" s="46"/>
    </row>
    <row r="195" spans="1:75" ht="26.25" x14ac:dyDescent="0.4">
      <c r="A195" s="30"/>
      <c r="B195" s="28"/>
      <c r="C195" s="28"/>
      <c r="D195" s="54"/>
      <c r="E195" s="57"/>
      <c r="F195" s="47"/>
      <c r="G195" s="42"/>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76"/>
      <c r="BM195" s="46"/>
      <c r="BN195" s="46"/>
      <c r="BO195" s="23"/>
      <c r="BP195" s="46"/>
      <c r="BQ195" s="46"/>
      <c r="BR195" s="46"/>
      <c r="BS195" s="46"/>
      <c r="BT195" s="46"/>
      <c r="BU195" s="46"/>
      <c r="BV195" s="46"/>
      <c r="BW195" s="46"/>
    </row>
    <row r="196" spans="1:75" ht="26.25" x14ac:dyDescent="0.4">
      <c r="A196" s="30"/>
      <c r="B196" s="28"/>
      <c r="C196" s="28"/>
      <c r="D196" s="54"/>
      <c r="E196" s="57"/>
      <c r="F196" s="47"/>
      <c r="G196" s="42"/>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76"/>
      <c r="BM196" s="46"/>
      <c r="BN196" s="46"/>
      <c r="BO196" s="23"/>
      <c r="BP196" s="46"/>
      <c r="BQ196" s="46"/>
      <c r="BR196" s="46"/>
      <c r="BS196" s="46"/>
      <c r="BT196" s="46"/>
      <c r="BU196" s="46"/>
      <c r="BV196" s="46"/>
      <c r="BW196" s="46"/>
    </row>
    <row r="197" spans="1:75" ht="26.25" x14ac:dyDescent="0.4">
      <c r="A197" s="30"/>
      <c r="B197" s="28"/>
      <c r="C197" s="28"/>
      <c r="D197" s="54"/>
      <c r="E197" s="57"/>
      <c r="F197" s="47"/>
      <c r="G197" s="42"/>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76"/>
      <c r="BM197" s="46"/>
      <c r="BN197" s="46"/>
      <c r="BO197" s="23"/>
      <c r="BP197" s="46"/>
      <c r="BQ197" s="46"/>
      <c r="BR197" s="46"/>
      <c r="BS197" s="46"/>
      <c r="BT197" s="46"/>
      <c r="BU197" s="46"/>
      <c r="BV197" s="46"/>
      <c r="BW197" s="46"/>
    </row>
    <row r="198" spans="1:75" ht="26.25" x14ac:dyDescent="0.4">
      <c r="A198" s="30"/>
      <c r="B198" s="28"/>
      <c r="C198" s="28"/>
      <c r="D198" s="54"/>
      <c r="E198" s="57"/>
      <c r="F198" s="47"/>
      <c r="G198" s="42"/>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76"/>
      <c r="BM198" s="46"/>
      <c r="BN198" s="46"/>
      <c r="BO198" s="23"/>
      <c r="BP198" s="46"/>
      <c r="BQ198" s="46"/>
      <c r="BR198" s="46"/>
      <c r="BS198" s="46"/>
      <c r="BT198" s="46"/>
      <c r="BU198" s="46"/>
      <c r="BV198" s="46"/>
      <c r="BW198" s="46"/>
    </row>
    <row r="199" spans="1:75" ht="26.25" x14ac:dyDescent="0.4">
      <c r="A199" s="30"/>
      <c r="B199" s="28"/>
      <c r="C199" s="28"/>
      <c r="D199" s="54"/>
      <c r="E199" s="57"/>
      <c r="F199" s="47"/>
      <c r="G199" s="42"/>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76"/>
      <c r="BM199" s="46"/>
      <c r="BN199" s="46"/>
      <c r="BO199" s="23"/>
      <c r="BP199" s="46"/>
      <c r="BQ199" s="46"/>
      <c r="BR199" s="46"/>
      <c r="BS199" s="46"/>
      <c r="BT199" s="46"/>
      <c r="BU199" s="46"/>
      <c r="BV199" s="46"/>
      <c r="BW199" s="46"/>
    </row>
    <row r="200" spans="1:75" ht="26.25" x14ac:dyDescent="0.4">
      <c r="A200" s="30"/>
      <c r="B200" s="28"/>
      <c r="C200" s="28"/>
      <c r="D200" s="54"/>
      <c r="E200" s="57"/>
      <c r="F200" s="47"/>
      <c r="G200" s="42"/>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76"/>
      <c r="BM200" s="46"/>
      <c r="BN200" s="46"/>
      <c r="BO200" s="23"/>
      <c r="BP200" s="46"/>
      <c r="BQ200" s="46"/>
      <c r="BR200" s="46"/>
      <c r="BS200" s="46"/>
      <c r="BT200" s="46"/>
      <c r="BU200" s="46"/>
      <c r="BV200" s="46"/>
      <c r="BW200" s="46"/>
    </row>
    <row r="201" spans="1:75" ht="26.25" x14ac:dyDescent="0.4">
      <c r="A201" s="30"/>
      <c r="B201" s="28"/>
      <c r="C201" s="28"/>
      <c r="D201" s="54"/>
      <c r="E201" s="57"/>
      <c r="F201" s="47"/>
      <c r="G201" s="42"/>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76"/>
      <c r="BM201" s="46"/>
      <c r="BN201" s="46"/>
      <c r="BO201" s="23"/>
      <c r="BP201" s="46"/>
      <c r="BQ201" s="46"/>
      <c r="BR201" s="46"/>
      <c r="BS201" s="46"/>
      <c r="BT201" s="46"/>
      <c r="BU201" s="46"/>
      <c r="BV201" s="46"/>
      <c r="BW201" s="46"/>
    </row>
    <row r="202" spans="1:75" ht="26.25" x14ac:dyDescent="0.4">
      <c r="A202" s="30"/>
      <c r="B202" s="28"/>
      <c r="C202" s="28"/>
      <c r="D202" s="54"/>
      <c r="E202" s="57"/>
      <c r="F202" s="47"/>
      <c r="G202" s="42"/>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76"/>
      <c r="BM202" s="46"/>
      <c r="BN202" s="46"/>
      <c r="BO202" s="23"/>
      <c r="BP202" s="46"/>
      <c r="BQ202" s="46"/>
      <c r="BR202" s="46"/>
      <c r="BS202" s="46"/>
      <c r="BT202" s="46"/>
      <c r="BU202" s="46"/>
      <c r="BV202" s="46"/>
      <c r="BW202" s="46"/>
    </row>
    <row r="203" spans="1:75" ht="26.25" x14ac:dyDescent="0.4">
      <c r="A203" s="30"/>
      <c r="B203" s="28"/>
      <c r="C203" s="28"/>
      <c r="D203" s="54"/>
      <c r="E203" s="57"/>
      <c r="F203" s="47"/>
      <c r="G203" s="42"/>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76"/>
      <c r="BM203" s="46"/>
      <c r="BN203" s="46"/>
      <c r="BO203" s="23"/>
      <c r="BP203" s="46"/>
      <c r="BQ203" s="46"/>
      <c r="BR203" s="46"/>
      <c r="BS203" s="46"/>
      <c r="BT203" s="46"/>
      <c r="BU203" s="46"/>
      <c r="BV203" s="46"/>
      <c r="BW203" s="46"/>
    </row>
    <row r="204" spans="1:75" ht="26.25" x14ac:dyDescent="0.4">
      <c r="A204" s="30"/>
      <c r="B204" s="28"/>
      <c r="C204" s="28"/>
      <c r="D204" s="54"/>
      <c r="E204" s="57"/>
      <c r="F204" s="47"/>
      <c r="G204" s="42"/>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76"/>
      <c r="BM204" s="46"/>
      <c r="BN204" s="46"/>
      <c r="BO204" s="23"/>
      <c r="BP204" s="46"/>
      <c r="BQ204" s="46"/>
      <c r="BR204" s="46"/>
      <c r="BS204" s="46"/>
      <c r="BT204" s="46"/>
      <c r="BU204" s="46"/>
      <c r="BV204" s="46"/>
      <c r="BW204" s="46"/>
    </row>
    <row r="205" spans="1:75" ht="26.25" x14ac:dyDescent="0.4">
      <c r="A205" s="30"/>
      <c r="B205" s="28"/>
      <c r="C205" s="28"/>
      <c r="D205" s="54"/>
      <c r="E205" s="57"/>
      <c r="F205" s="47"/>
      <c r="G205" s="42"/>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76"/>
      <c r="BM205" s="46"/>
      <c r="BN205" s="46"/>
      <c r="BO205" s="23"/>
      <c r="BP205" s="46"/>
      <c r="BQ205" s="46"/>
      <c r="BR205" s="46"/>
      <c r="BS205" s="46"/>
      <c r="BT205" s="46"/>
      <c r="BU205" s="46"/>
      <c r="BV205" s="46"/>
      <c r="BW205" s="46"/>
    </row>
    <row r="206" spans="1:75" ht="26.25" x14ac:dyDescent="0.4">
      <c r="A206" s="30"/>
      <c r="B206" s="28"/>
      <c r="C206" s="28"/>
      <c r="D206" s="54"/>
      <c r="E206" s="57"/>
      <c r="F206" s="47"/>
      <c r="G206" s="42"/>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76"/>
      <c r="BM206" s="46"/>
      <c r="BN206" s="46"/>
      <c r="BO206" s="23"/>
      <c r="BP206" s="46"/>
      <c r="BQ206" s="46"/>
      <c r="BR206" s="46"/>
      <c r="BS206" s="46"/>
      <c r="BT206" s="46"/>
      <c r="BU206" s="46"/>
      <c r="BV206" s="46"/>
      <c r="BW206" s="46"/>
    </row>
    <row r="207" spans="1:75" ht="26.25" x14ac:dyDescent="0.4">
      <c r="A207" s="30"/>
      <c r="B207" s="28"/>
      <c r="C207" s="28"/>
      <c r="D207" s="54"/>
      <c r="E207" s="57"/>
      <c r="F207" s="47"/>
      <c r="G207" s="42"/>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76"/>
      <c r="BM207" s="46"/>
      <c r="BN207" s="46"/>
      <c r="BO207" s="23"/>
      <c r="BP207" s="46"/>
      <c r="BQ207" s="46"/>
      <c r="BR207" s="46"/>
      <c r="BS207" s="46"/>
      <c r="BT207" s="46"/>
      <c r="BU207" s="46"/>
      <c r="BV207" s="46"/>
      <c r="BW207" s="46"/>
    </row>
    <row r="208" spans="1:75" ht="26.25" x14ac:dyDescent="0.4">
      <c r="A208" s="30"/>
      <c r="B208" s="28"/>
      <c r="C208" s="28"/>
      <c r="D208" s="54"/>
      <c r="E208" s="57"/>
      <c r="F208" s="47"/>
      <c r="G208" s="42"/>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76"/>
      <c r="BM208" s="46"/>
      <c r="BN208" s="46"/>
      <c r="BO208" s="23"/>
      <c r="BP208" s="46"/>
      <c r="BQ208" s="46"/>
      <c r="BR208" s="46"/>
      <c r="BS208" s="46"/>
      <c r="BT208" s="46"/>
      <c r="BU208" s="46"/>
      <c r="BV208" s="46"/>
      <c r="BW208" s="46"/>
    </row>
    <row r="209" spans="1:75" ht="26.25" x14ac:dyDescent="0.4">
      <c r="A209" s="30"/>
      <c r="B209" s="28"/>
      <c r="C209" s="28"/>
      <c r="D209" s="54"/>
      <c r="E209" s="57"/>
      <c r="F209" s="47"/>
      <c r="G209" s="42"/>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76"/>
      <c r="BM209" s="46"/>
      <c r="BN209" s="46"/>
      <c r="BO209" s="23"/>
      <c r="BP209" s="46"/>
      <c r="BQ209" s="46"/>
      <c r="BR209" s="46"/>
      <c r="BS209" s="46"/>
      <c r="BT209" s="46"/>
      <c r="BU209" s="46"/>
      <c r="BV209" s="46"/>
      <c r="BW209" s="46"/>
    </row>
    <row r="210" spans="1:75" ht="26.25" x14ac:dyDescent="0.4">
      <c r="A210" s="30"/>
      <c r="B210" s="28"/>
      <c r="C210" s="28"/>
      <c r="D210" s="54"/>
      <c r="E210" s="57"/>
      <c r="F210" s="47"/>
      <c r="G210" s="42"/>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76"/>
      <c r="BM210" s="46"/>
      <c r="BN210" s="46"/>
      <c r="BO210" s="23"/>
      <c r="BP210" s="46"/>
      <c r="BQ210" s="46"/>
      <c r="BR210" s="46"/>
      <c r="BS210" s="46"/>
      <c r="BT210" s="46"/>
      <c r="BU210" s="46"/>
      <c r="BV210" s="46"/>
      <c r="BW210" s="46"/>
    </row>
    <row r="211" spans="1:75" ht="26.25" x14ac:dyDescent="0.4">
      <c r="A211" s="30"/>
      <c r="B211" s="28"/>
      <c r="C211" s="28"/>
      <c r="D211" s="54"/>
      <c r="E211" s="57"/>
      <c r="F211" s="47"/>
      <c r="G211" s="42"/>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76"/>
      <c r="BM211" s="46"/>
      <c r="BN211" s="46"/>
      <c r="BO211" s="23"/>
      <c r="BP211" s="46"/>
      <c r="BQ211" s="46"/>
      <c r="BR211" s="46"/>
      <c r="BS211" s="46"/>
      <c r="BT211" s="46"/>
      <c r="BU211" s="46"/>
      <c r="BV211" s="46"/>
      <c r="BW211" s="46"/>
    </row>
    <row r="212" spans="1:75" ht="26.25" x14ac:dyDescent="0.4">
      <c r="A212" s="30"/>
      <c r="B212" s="28"/>
      <c r="C212" s="28"/>
      <c r="D212" s="54"/>
      <c r="E212" s="57"/>
      <c r="F212" s="47"/>
      <c r="G212" s="42"/>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76"/>
      <c r="BM212" s="46"/>
      <c r="BN212" s="46"/>
      <c r="BO212" s="23"/>
      <c r="BP212" s="46"/>
      <c r="BQ212" s="46"/>
      <c r="BR212" s="46"/>
      <c r="BS212" s="46"/>
      <c r="BT212" s="46"/>
      <c r="BU212" s="46"/>
      <c r="BV212" s="46"/>
      <c r="BW212" s="46"/>
    </row>
    <row r="213" spans="1:75" ht="26.25" x14ac:dyDescent="0.4">
      <c r="A213" s="30"/>
      <c r="B213" s="28"/>
      <c r="C213" s="28"/>
      <c r="D213" s="54"/>
      <c r="E213" s="57"/>
      <c r="F213" s="47"/>
      <c r="G213" s="42"/>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76"/>
      <c r="BM213" s="46"/>
      <c r="BN213" s="46"/>
      <c r="BO213" s="23"/>
      <c r="BP213" s="46"/>
      <c r="BQ213" s="46"/>
      <c r="BR213" s="46"/>
      <c r="BS213" s="46"/>
      <c r="BT213" s="46"/>
      <c r="BU213" s="46"/>
      <c r="BV213" s="46"/>
      <c r="BW213" s="46"/>
    </row>
    <row r="214" spans="1:75" ht="26.25" x14ac:dyDescent="0.4">
      <c r="A214" s="30"/>
      <c r="B214" s="28"/>
      <c r="C214" s="28"/>
      <c r="D214" s="54"/>
      <c r="E214" s="57"/>
      <c r="F214" s="47"/>
      <c r="G214" s="42"/>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76"/>
      <c r="BM214" s="46"/>
      <c r="BN214" s="46"/>
      <c r="BO214" s="23"/>
      <c r="BP214" s="46"/>
      <c r="BQ214" s="46"/>
      <c r="BR214" s="46"/>
      <c r="BS214" s="46"/>
      <c r="BT214" s="46"/>
      <c r="BU214" s="46"/>
      <c r="BV214" s="46"/>
      <c r="BW214" s="46"/>
    </row>
    <row r="215" spans="1:75" ht="26.25" x14ac:dyDescent="0.4">
      <c r="A215" s="63"/>
      <c r="B215" s="48"/>
      <c r="C215" s="28"/>
      <c r="D215" s="55"/>
      <c r="E215" s="58"/>
      <c r="F215" s="49"/>
      <c r="G215" s="50"/>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76"/>
      <c r="BM215" s="46"/>
      <c r="BN215" s="46"/>
      <c r="BO215" s="23"/>
      <c r="BP215" s="46"/>
      <c r="BQ215" s="46"/>
      <c r="BR215" s="46"/>
      <c r="BS215" s="46"/>
      <c r="BT215" s="46"/>
      <c r="BU215" s="46"/>
      <c r="BV215" s="46"/>
      <c r="BW215" s="46"/>
    </row>
    <row r="216" spans="1:75" ht="26.25" x14ac:dyDescent="0.4">
      <c r="A216" s="63"/>
      <c r="B216" s="48"/>
      <c r="C216" s="28"/>
      <c r="D216" s="55"/>
      <c r="E216" s="58"/>
      <c r="F216" s="49"/>
      <c r="G216" s="50"/>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76"/>
      <c r="BM216" s="46"/>
      <c r="BN216" s="46"/>
      <c r="BO216" s="23"/>
      <c r="BP216" s="46"/>
      <c r="BQ216" s="46"/>
      <c r="BR216" s="46"/>
      <c r="BS216" s="46"/>
      <c r="BT216" s="46"/>
      <c r="BU216" s="46"/>
      <c r="BV216" s="46"/>
      <c r="BW216" s="46"/>
    </row>
    <row r="217" spans="1:75" ht="26.25" x14ac:dyDescent="0.4">
      <c r="A217" s="63"/>
      <c r="B217" s="48"/>
      <c r="C217" s="28"/>
      <c r="D217" s="55"/>
      <c r="E217" s="58"/>
      <c r="F217" s="49"/>
      <c r="G217" s="50"/>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76"/>
      <c r="BM217" s="46"/>
      <c r="BN217" s="46"/>
      <c r="BO217" s="23"/>
      <c r="BP217" s="46"/>
      <c r="BQ217" s="46"/>
      <c r="BR217" s="46"/>
      <c r="BS217" s="46"/>
      <c r="BT217" s="46"/>
      <c r="BU217" s="46"/>
      <c r="BV217" s="46"/>
      <c r="BW217" s="46"/>
    </row>
    <row r="218" spans="1:75" ht="26.25" x14ac:dyDescent="0.4">
      <c r="A218" s="63"/>
      <c r="B218" s="48"/>
      <c r="C218" s="28"/>
      <c r="D218" s="55"/>
      <c r="E218" s="58"/>
      <c r="F218" s="49"/>
      <c r="G218" s="50"/>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76"/>
      <c r="BM218" s="46"/>
      <c r="BN218" s="46"/>
      <c r="BO218" s="23"/>
      <c r="BP218" s="46"/>
      <c r="BQ218" s="46"/>
      <c r="BR218" s="46"/>
      <c r="BS218" s="46"/>
      <c r="BT218" s="46"/>
      <c r="BU218" s="46"/>
      <c r="BV218" s="46"/>
      <c r="BW218" s="46"/>
    </row>
    <row r="219" spans="1:75" ht="26.25" x14ac:dyDescent="0.4">
      <c r="A219" s="63"/>
      <c r="B219" s="48"/>
      <c r="C219" s="28"/>
      <c r="D219" s="55"/>
      <c r="E219" s="58"/>
      <c r="F219" s="49"/>
      <c r="G219" s="50"/>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76"/>
      <c r="BM219" s="46"/>
      <c r="BN219" s="46"/>
      <c r="BO219" s="23"/>
      <c r="BP219" s="46"/>
      <c r="BQ219" s="46"/>
      <c r="BR219" s="46"/>
      <c r="BS219" s="46"/>
      <c r="BT219" s="46"/>
      <c r="BU219" s="46"/>
      <c r="BV219" s="46"/>
      <c r="BW219" s="46"/>
    </row>
    <row r="220" spans="1:75" ht="26.25" x14ac:dyDescent="0.4">
      <c r="A220" s="63"/>
      <c r="B220" s="48"/>
      <c r="C220" s="28"/>
      <c r="D220" s="55"/>
      <c r="E220" s="58"/>
      <c r="F220" s="49"/>
      <c r="G220" s="50"/>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76"/>
      <c r="BM220" s="46"/>
      <c r="BN220" s="46"/>
      <c r="BO220" s="23"/>
      <c r="BP220" s="46"/>
      <c r="BQ220" s="46"/>
      <c r="BR220" s="46"/>
      <c r="BS220" s="46"/>
      <c r="BT220" s="46"/>
      <c r="BU220" s="46"/>
      <c r="BV220" s="46"/>
      <c r="BW220" s="46"/>
    </row>
    <row r="221" spans="1:75" ht="26.25" x14ac:dyDescent="0.4">
      <c r="A221" s="63"/>
      <c r="B221" s="48"/>
      <c r="C221" s="28"/>
      <c r="D221" s="55"/>
      <c r="E221" s="58"/>
      <c r="F221" s="49"/>
      <c r="G221" s="50"/>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76"/>
      <c r="BM221" s="46"/>
      <c r="BN221" s="46"/>
      <c r="BO221" s="23"/>
      <c r="BP221" s="46"/>
      <c r="BQ221" s="46"/>
      <c r="BR221" s="46"/>
      <c r="BS221" s="46"/>
      <c r="BT221" s="46"/>
      <c r="BU221" s="46"/>
      <c r="BV221" s="46"/>
      <c r="BW221" s="46"/>
    </row>
    <row r="222" spans="1:75" ht="26.25" x14ac:dyDescent="0.4">
      <c r="A222" s="63"/>
      <c r="B222" s="48"/>
      <c r="C222" s="28"/>
      <c r="D222" s="55"/>
      <c r="E222" s="58"/>
      <c r="F222" s="49"/>
      <c r="G222" s="50"/>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76"/>
      <c r="BM222" s="46"/>
      <c r="BN222" s="46"/>
      <c r="BO222" s="23"/>
      <c r="BP222" s="46"/>
      <c r="BQ222" s="46"/>
      <c r="BR222" s="46"/>
      <c r="BS222" s="46"/>
      <c r="BT222" s="46"/>
      <c r="BU222" s="46"/>
      <c r="BV222" s="46"/>
      <c r="BW222" s="46"/>
    </row>
    <row r="223" spans="1:75" ht="26.25" x14ac:dyDescent="0.4">
      <c r="A223" s="63"/>
      <c r="B223" s="48"/>
      <c r="C223" s="28"/>
      <c r="D223" s="55"/>
      <c r="E223" s="58"/>
      <c r="F223" s="49"/>
      <c r="G223" s="50"/>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76"/>
      <c r="BM223" s="46"/>
      <c r="BN223" s="46"/>
      <c r="BO223" s="23"/>
      <c r="BP223" s="46"/>
      <c r="BQ223" s="46"/>
      <c r="BR223" s="46"/>
      <c r="BS223" s="46"/>
      <c r="BT223" s="46"/>
      <c r="BU223" s="46"/>
      <c r="BV223" s="46"/>
      <c r="BW223" s="46"/>
    </row>
    <row r="224" spans="1:75" ht="26.25" x14ac:dyDescent="0.4">
      <c r="A224" s="63"/>
      <c r="B224" s="48"/>
      <c r="C224" s="28"/>
      <c r="D224" s="55"/>
      <c r="E224" s="58"/>
      <c r="F224" s="49"/>
      <c r="G224" s="50"/>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76"/>
      <c r="BM224" s="46"/>
      <c r="BN224" s="46"/>
      <c r="BO224" s="23"/>
      <c r="BP224" s="46"/>
      <c r="BQ224" s="46"/>
      <c r="BR224" s="46"/>
      <c r="BS224" s="46"/>
      <c r="BT224" s="46"/>
      <c r="BU224" s="46"/>
      <c r="BV224" s="46"/>
      <c r="BW224" s="46"/>
    </row>
    <row r="225" spans="1:75" ht="26.25" x14ac:dyDescent="0.4">
      <c r="A225" s="63"/>
      <c r="B225" s="48"/>
      <c r="C225" s="28"/>
      <c r="D225" s="55"/>
      <c r="E225" s="58"/>
      <c r="F225" s="49"/>
      <c r="G225" s="50"/>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76"/>
      <c r="BM225" s="46"/>
      <c r="BN225" s="46"/>
      <c r="BO225" s="23"/>
      <c r="BP225" s="46"/>
      <c r="BQ225" s="46"/>
      <c r="BR225" s="46"/>
      <c r="BS225" s="46"/>
      <c r="BT225" s="46"/>
      <c r="BU225" s="46"/>
      <c r="BV225" s="46"/>
      <c r="BW225" s="46"/>
    </row>
    <row r="226" spans="1:75" ht="26.25" x14ac:dyDescent="0.4">
      <c r="A226" s="63"/>
      <c r="B226" s="48"/>
      <c r="C226" s="28"/>
      <c r="D226" s="55"/>
      <c r="E226" s="58"/>
      <c r="F226" s="49"/>
      <c r="G226" s="50"/>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76"/>
      <c r="BM226" s="46"/>
      <c r="BN226" s="46"/>
      <c r="BO226" s="23"/>
      <c r="BP226" s="46"/>
      <c r="BQ226" s="46"/>
      <c r="BR226" s="46"/>
      <c r="BS226" s="46"/>
      <c r="BT226" s="46"/>
      <c r="BU226" s="46"/>
      <c r="BV226" s="46"/>
      <c r="BW226" s="46"/>
    </row>
    <row r="227" spans="1:75" ht="26.25" x14ac:dyDescent="0.4">
      <c r="A227" s="63"/>
      <c r="B227" s="48"/>
      <c r="C227" s="28"/>
      <c r="D227" s="55"/>
      <c r="E227" s="58"/>
      <c r="F227" s="49"/>
      <c r="G227" s="50"/>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76"/>
      <c r="BM227" s="46"/>
      <c r="BN227" s="46"/>
      <c r="BO227" s="23"/>
      <c r="BP227" s="46"/>
      <c r="BQ227" s="46"/>
      <c r="BR227" s="46"/>
      <c r="BS227" s="46"/>
      <c r="BT227" s="46"/>
      <c r="BU227" s="46"/>
      <c r="BV227" s="46"/>
      <c r="BW227" s="46"/>
    </row>
    <row r="228" spans="1:75" ht="26.25" x14ac:dyDescent="0.4">
      <c r="A228" s="63"/>
      <c r="B228" s="48"/>
      <c r="C228" s="28"/>
      <c r="D228" s="55"/>
      <c r="E228" s="58"/>
      <c r="F228" s="49"/>
      <c r="G228" s="50"/>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76"/>
      <c r="BM228" s="46"/>
      <c r="BN228" s="46"/>
      <c r="BO228" s="23"/>
      <c r="BP228" s="46"/>
      <c r="BQ228" s="46"/>
      <c r="BR228" s="46"/>
      <c r="BS228" s="46"/>
      <c r="BT228" s="46"/>
      <c r="BU228" s="46"/>
      <c r="BV228" s="46"/>
      <c r="BW228" s="46"/>
    </row>
    <row r="229" spans="1:75" ht="26.25" x14ac:dyDescent="0.4">
      <c r="A229" s="63"/>
      <c r="B229" s="48"/>
      <c r="C229" s="28"/>
      <c r="D229" s="55"/>
      <c r="E229" s="58"/>
      <c r="F229" s="49"/>
      <c r="G229" s="50"/>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76"/>
      <c r="BM229" s="46"/>
      <c r="BN229" s="46"/>
      <c r="BO229" s="23"/>
      <c r="BP229" s="46"/>
      <c r="BQ229" s="46"/>
      <c r="BR229" s="46"/>
      <c r="BS229" s="46"/>
      <c r="BT229" s="46"/>
      <c r="BU229" s="46"/>
      <c r="BV229" s="46"/>
      <c r="BW229" s="46"/>
    </row>
    <row r="230" spans="1:75" ht="26.25" x14ac:dyDescent="0.4">
      <c r="A230" s="63"/>
      <c r="B230" s="48"/>
      <c r="C230" s="28"/>
      <c r="D230" s="55"/>
      <c r="E230" s="58"/>
      <c r="F230" s="49"/>
      <c r="G230" s="50"/>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76"/>
      <c r="BM230" s="46"/>
      <c r="BN230" s="46"/>
      <c r="BO230" s="23"/>
      <c r="BP230" s="46"/>
      <c r="BQ230" s="46"/>
      <c r="BR230" s="46"/>
      <c r="BS230" s="46"/>
      <c r="BT230" s="46"/>
      <c r="BU230" s="46"/>
      <c r="BV230" s="46"/>
      <c r="BW230" s="46"/>
    </row>
    <row r="231" spans="1:75" ht="26.25" x14ac:dyDescent="0.4">
      <c r="A231" s="63"/>
      <c r="B231" s="48"/>
      <c r="C231" s="28"/>
      <c r="D231" s="55"/>
      <c r="E231" s="58"/>
      <c r="F231" s="49"/>
      <c r="G231" s="50"/>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76"/>
      <c r="BM231" s="46"/>
      <c r="BN231" s="46"/>
      <c r="BO231" s="23"/>
      <c r="BP231" s="46"/>
      <c r="BQ231" s="46"/>
      <c r="BR231" s="46"/>
      <c r="BS231" s="46"/>
      <c r="BT231" s="46"/>
      <c r="BU231" s="46"/>
      <c r="BV231" s="46"/>
      <c r="BW231" s="46"/>
    </row>
    <row r="232" spans="1:75" ht="26.25" x14ac:dyDescent="0.4">
      <c r="A232" s="63"/>
      <c r="B232" s="48"/>
      <c r="C232" s="28"/>
      <c r="D232" s="55"/>
      <c r="E232" s="58"/>
      <c r="F232" s="49"/>
      <c r="G232" s="50"/>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76"/>
      <c r="BM232" s="46"/>
      <c r="BN232" s="46"/>
      <c r="BO232" s="23"/>
      <c r="BP232" s="46"/>
      <c r="BQ232" s="46"/>
      <c r="BR232" s="46"/>
      <c r="BS232" s="46"/>
      <c r="BT232" s="46"/>
      <c r="BU232" s="46"/>
      <c r="BV232" s="46"/>
      <c r="BW232" s="46"/>
    </row>
    <row r="233" spans="1:75" ht="26.25" x14ac:dyDescent="0.4">
      <c r="A233" s="63"/>
      <c r="B233" s="48"/>
      <c r="C233" s="28"/>
      <c r="D233" s="55"/>
      <c r="E233" s="58"/>
      <c r="F233" s="49"/>
      <c r="G233" s="50"/>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76"/>
      <c r="BM233" s="46"/>
      <c r="BN233" s="46"/>
      <c r="BO233" s="23"/>
      <c r="BP233" s="46"/>
      <c r="BQ233" s="46"/>
      <c r="BR233" s="46"/>
      <c r="BS233" s="46"/>
      <c r="BT233" s="46"/>
      <c r="BU233" s="46"/>
      <c r="BV233" s="46"/>
      <c r="BW233" s="46"/>
    </row>
    <row r="234" spans="1:75" ht="26.25" x14ac:dyDescent="0.4">
      <c r="A234" s="63"/>
      <c r="B234" s="48"/>
      <c r="C234" s="28"/>
      <c r="D234" s="55"/>
      <c r="E234" s="58"/>
      <c r="F234" s="49"/>
      <c r="G234" s="50"/>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76"/>
      <c r="BM234" s="46"/>
      <c r="BN234" s="46"/>
      <c r="BO234" s="23"/>
      <c r="BP234" s="46"/>
      <c r="BQ234" s="46"/>
      <c r="BR234" s="46"/>
      <c r="BS234" s="46"/>
      <c r="BT234" s="46"/>
      <c r="BU234" s="46"/>
      <c r="BV234" s="46"/>
      <c r="BW234" s="46"/>
    </row>
    <row r="235" spans="1:75" ht="26.25" x14ac:dyDescent="0.4">
      <c r="A235" s="63"/>
      <c r="B235" s="48"/>
      <c r="C235" s="28"/>
      <c r="D235" s="55"/>
      <c r="E235" s="58"/>
      <c r="F235" s="49"/>
      <c r="G235" s="50"/>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76"/>
      <c r="BM235" s="46"/>
      <c r="BN235" s="46"/>
      <c r="BO235" s="23"/>
      <c r="BP235" s="46"/>
      <c r="BQ235" s="46"/>
      <c r="BR235" s="46"/>
      <c r="BS235" s="46"/>
      <c r="BT235" s="46"/>
      <c r="BU235" s="46"/>
      <c r="BV235" s="46"/>
      <c r="BW235" s="46"/>
    </row>
    <row r="236" spans="1:75" ht="26.25" x14ac:dyDescent="0.4">
      <c r="A236" s="63"/>
      <c r="B236" s="48"/>
      <c r="C236" s="28"/>
      <c r="D236" s="55"/>
      <c r="E236" s="58"/>
      <c r="F236" s="49"/>
      <c r="G236" s="50"/>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76"/>
      <c r="BM236" s="46"/>
      <c r="BN236" s="46"/>
      <c r="BO236" s="23"/>
      <c r="BP236" s="46"/>
      <c r="BQ236" s="46"/>
      <c r="BR236" s="46"/>
      <c r="BS236" s="46"/>
      <c r="BT236" s="46"/>
      <c r="BU236" s="46"/>
      <c r="BV236" s="46"/>
      <c r="BW236" s="46"/>
    </row>
    <row r="237" spans="1:75" ht="26.25" x14ac:dyDescent="0.4">
      <c r="A237" s="63"/>
      <c r="B237" s="48"/>
      <c r="C237" s="28"/>
      <c r="D237" s="55"/>
      <c r="E237" s="58"/>
      <c r="F237" s="49"/>
      <c r="G237" s="50"/>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76"/>
      <c r="BM237" s="46"/>
      <c r="BN237" s="46"/>
      <c r="BO237" s="23"/>
      <c r="BP237" s="46"/>
      <c r="BQ237" s="46"/>
      <c r="BR237" s="46"/>
      <c r="BS237" s="46"/>
      <c r="BT237" s="46"/>
      <c r="BU237" s="46"/>
      <c r="BV237" s="46"/>
      <c r="BW237" s="46"/>
    </row>
    <row r="238" spans="1:75" ht="26.25" x14ac:dyDescent="0.4">
      <c r="A238" s="63"/>
      <c r="B238" s="48"/>
      <c r="C238" s="28"/>
      <c r="D238" s="55"/>
      <c r="E238" s="58"/>
      <c r="F238" s="49"/>
      <c r="G238" s="50"/>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76"/>
      <c r="BM238" s="46"/>
      <c r="BN238" s="46"/>
      <c r="BO238" s="23"/>
      <c r="BP238" s="46"/>
      <c r="BQ238" s="46"/>
      <c r="BR238" s="46"/>
      <c r="BS238" s="46"/>
      <c r="BT238" s="46"/>
      <c r="BU238" s="46"/>
      <c r="BV238" s="46"/>
      <c r="BW238" s="46"/>
    </row>
    <row r="239" spans="1:75" ht="26.25" x14ac:dyDescent="0.4">
      <c r="A239" s="63"/>
      <c r="B239" s="48"/>
      <c r="C239" s="28"/>
      <c r="D239" s="55"/>
      <c r="E239" s="58"/>
      <c r="F239" s="49"/>
      <c r="G239" s="50"/>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76"/>
      <c r="BM239" s="46"/>
      <c r="BN239" s="46"/>
      <c r="BO239" s="23"/>
      <c r="BP239" s="46"/>
      <c r="BQ239" s="46"/>
      <c r="BR239" s="46"/>
      <c r="BS239" s="46"/>
      <c r="BT239" s="46"/>
      <c r="BU239" s="46"/>
      <c r="BV239" s="46"/>
      <c r="BW239" s="46"/>
    </row>
    <row r="240" spans="1:75" ht="26.25" x14ac:dyDescent="0.4">
      <c r="A240" s="63"/>
      <c r="B240" s="48"/>
      <c r="C240" s="28"/>
      <c r="D240" s="55"/>
      <c r="E240" s="58"/>
      <c r="F240" s="49"/>
      <c r="G240" s="50"/>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76"/>
      <c r="BM240" s="46"/>
      <c r="BN240" s="46"/>
      <c r="BO240" s="23"/>
      <c r="BP240" s="46"/>
      <c r="BQ240" s="46"/>
      <c r="BR240" s="46"/>
      <c r="BS240" s="46"/>
      <c r="BT240" s="46"/>
      <c r="BU240" s="46"/>
      <c r="BV240" s="46"/>
      <c r="BW240" s="46"/>
    </row>
    <row r="241" spans="1:75" ht="26.25" x14ac:dyDescent="0.4">
      <c r="A241" s="63"/>
      <c r="B241" s="48"/>
      <c r="C241" s="28"/>
      <c r="D241" s="55"/>
      <c r="E241" s="58"/>
      <c r="F241" s="49"/>
      <c r="G241" s="50"/>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76"/>
      <c r="BM241" s="46"/>
      <c r="BN241" s="46"/>
      <c r="BO241" s="23"/>
      <c r="BP241" s="46"/>
      <c r="BQ241" s="46"/>
      <c r="BR241" s="46"/>
      <c r="BS241" s="46"/>
      <c r="BT241" s="46"/>
      <c r="BU241" s="46"/>
      <c r="BV241" s="46"/>
      <c r="BW241" s="46"/>
    </row>
    <row r="242" spans="1:75" ht="26.25" x14ac:dyDescent="0.4">
      <c r="A242" s="63"/>
      <c r="B242" s="48"/>
      <c r="C242" s="28"/>
      <c r="D242" s="55"/>
      <c r="E242" s="58"/>
      <c r="F242" s="49"/>
      <c r="G242" s="50"/>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76"/>
      <c r="BM242" s="46"/>
      <c r="BN242" s="46"/>
      <c r="BO242" s="23"/>
      <c r="BP242" s="46"/>
      <c r="BQ242" s="46"/>
      <c r="BR242" s="46"/>
      <c r="BS242" s="46"/>
      <c r="BT242" s="46"/>
      <c r="BU242" s="46"/>
      <c r="BV242" s="46"/>
      <c r="BW242" s="46"/>
    </row>
    <row r="243" spans="1:75" ht="26.25" x14ac:dyDescent="0.4">
      <c r="A243" s="63"/>
      <c r="B243" s="48"/>
      <c r="C243" s="28"/>
      <c r="D243" s="55"/>
      <c r="E243" s="58"/>
      <c r="F243" s="49"/>
      <c r="G243" s="50"/>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76"/>
      <c r="BM243" s="46"/>
      <c r="BN243" s="46"/>
      <c r="BO243" s="23"/>
      <c r="BP243" s="46"/>
      <c r="BQ243" s="46"/>
      <c r="BR243" s="46"/>
      <c r="BS243" s="46"/>
      <c r="BT243" s="46"/>
      <c r="BU243" s="46"/>
      <c r="BV243" s="46"/>
      <c r="BW243" s="46"/>
    </row>
    <row r="244" spans="1:75" ht="26.25" x14ac:dyDescent="0.4">
      <c r="A244" s="63"/>
      <c r="B244" s="48"/>
      <c r="C244" s="28"/>
      <c r="D244" s="55"/>
      <c r="E244" s="58"/>
      <c r="F244" s="49"/>
      <c r="G244" s="50"/>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76"/>
      <c r="BM244" s="46"/>
      <c r="BN244" s="46"/>
      <c r="BO244" s="23"/>
      <c r="BP244" s="46"/>
      <c r="BQ244" s="46"/>
      <c r="BR244" s="46"/>
      <c r="BS244" s="46"/>
      <c r="BT244" s="46"/>
      <c r="BU244" s="46"/>
      <c r="BV244" s="46"/>
      <c r="BW244" s="46"/>
    </row>
    <row r="245" spans="1:75" ht="26.25" x14ac:dyDescent="0.4">
      <c r="A245" s="63"/>
      <c r="B245" s="48"/>
      <c r="C245" s="28"/>
      <c r="D245" s="55"/>
      <c r="E245" s="58"/>
      <c r="F245" s="49"/>
      <c r="G245" s="50"/>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76"/>
      <c r="BM245" s="46"/>
      <c r="BN245" s="46"/>
      <c r="BO245" s="23"/>
      <c r="BP245" s="46"/>
      <c r="BQ245" s="46"/>
      <c r="BR245" s="46"/>
      <c r="BS245" s="46"/>
      <c r="BT245" s="46"/>
      <c r="BU245" s="46"/>
      <c r="BV245" s="46"/>
      <c r="BW245" s="46"/>
    </row>
    <row r="246" spans="1:75" ht="26.25" x14ac:dyDescent="0.4">
      <c r="A246" s="63"/>
      <c r="B246" s="48"/>
      <c r="C246" s="28"/>
      <c r="D246" s="55"/>
      <c r="E246" s="58"/>
      <c r="F246" s="49"/>
      <c r="G246" s="50"/>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76"/>
      <c r="BM246" s="46"/>
      <c r="BN246" s="46"/>
      <c r="BO246" s="23"/>
      <c r="BP246" s="46"/>
      <c r="BQ246" s="46"/>
      <c r="BR246" s="46"/>
      <c r="BS246" s="46"/>
      <c r="BT246" s="46"/>
      <c r="BU246" s="46"/>
      <c r="BV246" s="46"/>
      <c r="BW246" s="46"/>
    </row>
    <row r="247" spans="1:75" ht="26.25" x14ac:dyDescent="0.4">
      <c r="A247" s="63"/>
      <c r="B247" s="48"/>
      <c r="C247" s="28"/>
      <c r="D247" s="55"/>
      <c r="E247" s="58"/>
      <c r="F247" s="49"/>
      <c r="G247" s="50"/>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76"/>
      <c r="BM247" s="46"/>
      <c r="BN247" s="46"/>
      <c r="BO247" s="23"/>
      <c r="BP247" s="46"/>
      <c r="BQ247" s="46"/>
      <c r="BR247" s="46"/>
      <c r="BS247" s="46"/>
      <c r="BT247" s="46"/>
      <c r="BU247" s="46"/>
      <c r="BV247" s="46"/>
      <c r="BW247" s="46"/>
    </row>
    <row r="248" spans="1:75" ht="26.25" x14ac:dyDescent="0.4">
      <c r="A248" s="63"/>
      <c r="B248" s="48"/>
      <c r="C248" s="28"/>
      <c r="D248" s="55"/>
      <c r="E248" s="58"/>
      <c r="F248" s="49"/>
      <c r="G248" s="50"/>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76"/>
      <c r="BM248" s="46"/>
      <c r="BN248" s="46"/>
      <c r="BO248" s="23"/>
      <c r="BP248" s="46"/>
      <c r="BQ248" s="46"/>
      <c r="BR248" s="46"/>
      <c r="BS248" s="46"/>
      <c r="BT248" s="46"/>
      <c r="BU248" s="46"/>
      <c r="BV248" s="46"/>
      <c r="BW248" s="46"/>
    </row>
    <row r="249" spans="1:75" ht="26.25" x14ac:dyDescent="0.4">
      <c r="A249" s="63"/>
      <c r="B249" s="48"/>
      <c r="C249" s="28"/>
      <c r="D249" s="55"/>
      <c r="E249" s="58"/>
      <c r="F249" s="49"/>
      <c r="G249" s="50"/>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76"/>
      <c r="BM249" s="46"/>
      <c r="BN249" s="46"/>
      <c r="BO249" s="23"/>
      <c r="BP249" s="46"/>
      <c r="BQ249" s="46"/>
      <c r="BR249" s="46"/>
      <c r="BS249" s="46"/>
      <c r="BT249" s="46"/>
      <c r="BU249" s="46"/>
      <c r="BV249" s="46"/>
      <c r="BW249" s="46"/>
    </row>
    <row r="250" spans="1:75" ht="26.25" x14ac:dyDescent="0.4">
      <c r="A250" s="63"/>
      <c r="B250" s="48"/>
      <c r="C250" s="28"/>
      <c r="D250" s="55"/>
      <c r="E250" s="58"/>
      <c r="F250" s="49"/>
      <c r="G250" s="50"/>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76"/>
      <c r="BM250" s="46"/>
      <c r="BN250" s="46"/>
      <c r="BO250" s="23"/>
      <c r="BP250" s="46"/>
      <c r="BQ250" s="46"/>
      <c r="BR250" s="46"/>
      <c r="BS250" s="46"/>
      <c r="BT250" s="46"/>
      <c r="BU250" s="46"/>
      <c r="BV250" s="46"/>
      <c r="BW250" s="46"/>
    </row>
    <row r="251" spans="1:75" ht="26.25" x14ac:dyDescent="0.4">
      <c r="A251" s="63"/>
      <c r="B251" s="48"/>
      <c r="C251" s="28"/>
      <c r="D251" s="55"/>
      <c r="E251" s="58"/>
      <c r="F251" s="49"/>
      <c r="G251" s="50"/>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76"/>
      <c r="BM251" s="46"/>
      <c r="BN251" s="46"/>
      <c r="BO251" s="23"/>
      <c r="BP251" s="46"/>
      <c r="BQ251" s="46"/>
      <c r="BR251" s="46"/>
      <c r="BS251" s="46"/>
      <c r="BT251" s="46"/>
      <c r="BU251" s="46"/>
      <c r="BV251" s="46"/>
      <c r="BW251" s="46"/>
    </row>
    <row r="252" spans="1:75" ht="26.25" x14ac:dyDescent="0.4">
      <c r="A252" s="63"/>
      <c r="B252" s="48"/>
      <c r="C252" s="28"/>
      <c r="D252" s="55"/>
      <c r="E252" s="58"/>
      <c r="F252" s="49"/>
      <c r="G252" s="50"/>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76"/>
      <c r="BM252" s="46"/>
      <c r="BN252" s="46"/>
      <c r="BO252" s="23"/>
      <c r="BP252" s="46"/>
      <c r="BQ252" s="46"/>
      <c r="BR252" s="46"/>
      <c r="BS252" s="46"/>
      <c r="BT252" s="46"/>
      <c r="BU252" s="46"/>
      <c r="BV252" s="46"/>
      <c r="BW252" s="46"/>
    </row>
    <row r="253" spans="1:75" ht="26.25" x14ac:dyDescent="0.4">
      <c r="A253" s="63"/>
      <c r="B253" s="48"/>
      <c r="C253" s="28"/>
      <c r="D253" s="55"/>
      <c r="E253" s="58"/>
      <c r="F253" s="49"/>
      <c r="G253" s="50"/>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76"/>
      <c r="BM253" s="46"/>
      <c r="BN253" s="46"/>
      <c r="BO253" s="23"/>
      <c r="BP253" s="46"/>
      <c r="BQ253" s="46"/>
      <c r="BR253" s="46"/>
      <c r="BS253" s="46"/>
      <c r="BT253" s="46"/>
      <c r="BU253" s="46"/>
      <c r="BV253" s="46"/>
      <c r="BW253" s="46"/>
    </row>
    <row r="254" spans="1:75" ht="26.25" x14ac:dyDescent="0.4">
      <c r="A254" s="63"/>
      <c r="B254" s="48"/>
      <c r="C254" s="28"/>
      <c r="D254" s="55"/>
      <c r="E254" s="58"/>
      <c r="F254" s="49"/>
      <c r="G254" s="50"/>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76"/>
      <c r="BM254" s="46"/>
      <c r="BN254" s="46"/>
      <c r="BO254" s="23"/>
      <c r="BP254" s="46"/>
      <c r="BQ254" s="46"/>
      <c r="BR254" s="46"/>
      <c r="BS254" s="46"/>
      <c r="BT254" s="46"/>
      <c r="BU254" s="46"/>
      <c r="BV254" s="46"/>
      <c r="BW254" s="46"/>
    </row>
    <row r="255" spans="1:75" ht="26.25" x14ac:dyDescent="0.4">
      <c r="A255" s="63"/>
      <c r="B255" s="48"/>
      <c r="C255" s="28"/>
      <c r="D255" s="55"/>
      <c r="E255" s="58"/>
      <c r="F255" s="49"/>
      <c r="G255" s="50"/>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76"/>
      <c r="BM255" s="46"/>
      <c r="BN255" s="46"/>
      <c r="BO255" s="23"/>
      <c r="BP255" s="46"/>
      <c r="BQ255" s="46"/>
      <c r="BR255" s="46"/>
      <c r="BS255" s="46"/>
      <c r="BT255" s="46"/>
      <c r="BU255" s="46"/>
      <c r="BV255" s="46"/>
      <c r="BW255" s="46"/>
    </row>
    <row r="256" spans="1:75" ht="26.25" x14ac:dyDescent="0.4">
      <c r="A256" s="63"/>
      <c r="B256" s="48"/>
      <c r="C256" s="28"/>
      <c r="D256" s="55"/>
      <c r="E256" s="58"/>
      <c r="F256" s="49"/>
      <c r="G256" s="50"/>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76"/>
      <c r="BM256" s="46"/>
      <c r="BN256" s="46"/>
      <c r="BO256" s="23"/>
      <c r="BP256" s="46"/>
      <c r="BQ256" s="46"/>
      <c r="BR256" s="46"/>
      <c r="BS256" s="46"/>
      <c r="BT256" s="46"/>
      <c r="BU256" s="46"/>
      <c r="BV256" s="46"/>
      <c r="BW256" s="46"/>
    </row>
    <row r="257" spans="1:75" ht="26.25" x14ac:dyDescent="0.4">
      <c r="A257" s="63"/>
      <c r="B257" s="48"/>
      <c r="C257" s="28"/>
      <c r="D257" s="55"/>
      <c r="E257" s="58"/>
      <c r="F257" s="49"/>
      <c r="G257" s="50"/>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76"/>
      <c r="BM257" s="46"/>
      <c r="BN257" s="46"/>
      <c r="BO257" s="23"/>
      <c r="BP257" s="46"/>
      <c r="BQ257" s="46"/>
      <c r="BR257" s="46"/>
      <c r="BS257" s="46"/>
      <c r="BT257" s="46"/>
      <c r="BU257" s="46"/>
      <c r="BV257" s="46"/>
      <c r="BW257" s="46"/>
    </row>
    <row r="258" spans="1:75" ht="26.25" x14ac:dyDescent="0.4">
      <c r="A258" s="63"/>
      <c r="B258" s="48"/>
      <c r="C258" s="28"/>
      <c r="D258" s="55"/>
      <c r="E258" s="58"/>
      <c r="F258" s="49"/>
      <c r="G258" s="50"/>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76"/>
      <c r="BM258" s="46"/>
      <c r="BN258" s="46"/>
      <c r="BO258" s="23"/>
      <c r="BP258" s="46"/>
      <c r="BQ258" s="46"/>
      <c r="BR258" s="46"/>
      <c r="BS258" s="46"/>
      <c r="BT258" s="46"/>
      <c r="BU258" s="46"/>
      <c r="BV258" s="46"/>
      <c r="BW258" s="46"/>
    </row>
    <row r="259" spans="1:75" ht="26.25" x14ac:dyDescent="0.4">
      <c r="A259" s="63"/>
      <c r="B259" s="48"/>
      <c r="C259" s="28"/>
      <c r="D259" s="55"/>
      <c r="E259" s="58"/>
      <c r="F259" s="49"/>
      <c r="G259" s="50"/>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76"/>
      <c r="BM259" s="46"/>
      <c r="BN259" s="46"/>
      <c r="BO259" s="23"/>
      <c r="BP259" s="46"/>
      <c r="BQ259" s="46"/>
      <c r="BR259" s="46"/>
      <c r="BS259" s="46"/>
      <c r="BT259" s="46"/>
      <c r="BU259" s="46"/>
      <c r="BV259" s="46"/>
      <c r="BW259" s="46"/>
    </row>
    <row r="260" spans="1:75" ht="26.25" x14ac:dyDescent="0.4">
      <c r="A260" s="63"/>
      <c r="B260" s="48"/>
      <c r="C260" s="28"/>
      <c r="D260" s="55"/>
      <c r="E260" s="58"/>
      <c r="F260" s="49"/>
      <c r="G260" s="50"/>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76"/>
      <c r="BM260" s="46"/>
      <c r="BN260" s="46"/>
      <c r="BO260" s="23"/>
      <c r="BP260" s="46"/>
      <c r="BQ260" s="46"/>
      <c r="BR260" s="46"/>
      <c r="BS260" s="46"/>
      <c r="BT260" s="46"/>
      <c r="BU260" s="46"/>
      <c r="BV260" s="46"/>
      <c r="BW260" s="46"/>
    </row>
    <row r="261" spans="1:75" ht="26.25" x14ac:dyDescent="0.4">
      <c r="A261" s="63"/>
      <c r="B261" s="48"/>
      <c r="C261" s="28"/>
      <c r="D261" s="55"/>
      <c r="E261" s="58"/>
      <c r="F261" s="49"/>
      <c r="G261" s="50"/>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76"/>
      <c r="BM261" s="46"/>
      <c r="BN261" s="46"/>
      <c r="BO261" s="23"/>
      <c r="BP261" s="46"/>
      <c r="BQ261" s="46"/>
      <c r="BR261" s="46"/>
      <c r="BS261" s="46"/>
      <c r="BT261" s="46"/>
      <c r="BU261" s="46"/>
      <c r="BV261" s="46"/>
      <c r="BW261" s="46"/>
    </row>
    <row r="262" spans="1:75" ht="26.25" x14ac:dyDescent="0.4">
      <c r="A262" s="63"/>
      <c r="B262" s="48"/>
      <c r="C262" s="28"/>
      <c r="D262" s="55"/>
      <c r="E262" s="58"/>
      <c r="F262" s="49"/>
      <c r="G262" s="50"/>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76"/>
      <c r="BM262" s="46"/>
      <c r="BN262" s="46"/>
      <c r="BO262" s="23"/>
      <c r="BP262" s="46"/>
      <c r="BQ262" s="46"/>
      <c r="BR262" s="46"/>
      <c r="BS262" s="46"/>
      <c r="BT262" s="46"/>
      <c r="BU262" s="46"/>
      <c r="BV262" s="46"/>
      <c r="BW262" s="46"/>
    </row>
    <row r="263" spans="1:75" ht="26.25" x14ac:dyDescent="0.4">
      <c r="A263" s="63"/>
      <c r="B263" s="48"/>
      <c r="C263" s="28"/>
      <c r="D263" s="55"/>
      <c r="E263" s="58"/>
      <c r="F263" s="49"/>
      <c r="G263" s="50"/>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76"/>
      <c r="BM263" s="46"/>
      <c r="BN263" s="46"/>
      <c r="BO263" s="23"/>
      <c r="BP263" s="46"/>
      <c r="BQ263" s="46"/>
      <c r="BR263" s="46"/>
      <c r="BS263" s="46"/>
      <c r="BT263" s="46"/>
      <c r="BU263" s="46"/>
      <c r="BV263" s="46"/>
      <c r="BW263" s="46"/>
    </row>
    <row r="264" spans="1:75" ht="26.25" x14ac:dyDescent="0.4">
      <c r="A264" s="63"/>
      <c r="B264" s="48"/>
      <c r="C264" s="28"/>
      <c r="D264" s="55"/>
      <c r="E264" s="58"/>
      <c r="F264" s="49"/>
      <c r="G264" s="50"/>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76"/>
      <c r="BM264" s="46"/>
      <c r="BN264" s="46"/>
      <c r="BO264" s="23"/>
      <c r="BP264" s="46"/>
      <c r="BQ264" s="46"/>
      <c r="BR264" s="46"/>
      <c r="BS264" s="46"/>
      <c r="BT264" s="46"/>
      <c r="BU264" s="46"/>
      <c r="BV264" s="46"/>
      <c r="BW264" s="46"/>
    </row>
    <row r="265" spans="1:75" ht="26.25" x14ac:dyDescent="0.4">
      <c r="A265" s="63"/>
      <c r="B265" s="48"/>
      <c r="C265" s="28"/>
      <c r="D265" s="55"/>
      <c r="E265" s="58"/>
      <c r="F265" s="49"/>
      <c r="G265" s="50"/>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76"/>
      <c r="BM265" s="46"/>
      <c r="BN265" s="46"/>
      <c r="BO265" s="23"/>
      <c r="BP265" s="46"/>
      <c r="BQ265" s="46"/>
      <c r="BR265" s="46"/>
      <c r="BS265" s="46"/>
      <c r="BT265" s="46"/>
      <c r="BU265" s="46"/>
      <c r="BV265" s="46"/>
      <c r="BW265" s="46"/>
    </row>
    <row r="266" spans="1:75" ht="26.25" x14ac:dyDescent="0.4">
      <c r="A266" s="63"/>
      <c r="B266" s="48"/>
      <c r="C266" s="28"/>
      <c r="D266" s="55"/>
      <c r="E266" s="58"/>
      <c r="F266" s="49"/>
      <c r="G266" s="50"/>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76"/>
      <c r="BM266" s="46"/>
      <c r="BN266" s="46"/>
      <c r="BO266" s="23"/>
      <c r="BP266" s="46"/>
      <c r="BQ266" s="46"/>
      <c r="BR266" s="46"/>
      <c r="BS266" s="46"/>
      <c r="BT266" s="46"/>
      <c r="BU266" s="46"/>
      <c r="BV266" s="46"/>
      <c r="BW266" s="46"/>
    </row>
    <row r="267" spans="1:75" ht="26.25" x14ac:dyDescent="0.4">
      <c r="A267" s="63"/>
      <c r="B267" s="48"/>
      <c r="C267" s="28"/>
      <c r="D267" s="55"/>
      <c r="E267" s="58"/>
      <c r="F267" s="49"/>
      <c r="G267" s="50"/>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76"/>
      <c r="BM267" s="46"/>
      <c r="BN267" s="46"/>
      <c r="BO267" s="23"/>
      <c r="BP267" s="46"/>
      <c r="BQ267" s="46"/>
      <c r="BR267" s="46"/>
      <c r="BS267" s="46"/>
      <c r="BT267" s="46"/>
      <c r="BU267" s="46"/>
      <c r="BV267" s="46"/>
      <c r="BW267" s="46"/>
    </row>
    <row r="268" spans="1:75" ht="26.25" x14ac:dyDescent="0.4">
      <c r="A268" s="63"/>
      <c r="B268" s="48"/>
      <c r="C268" s="28"/>
      <c r="D268" s="55"/>
      <c r="E268" s="58"/>
      <c r="F268" s="49"/>
      <c r="G268" s="50"/>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76"/>
      <c r="BM268" s="46"/>
      <c r="BN268" s="46"/>
      <c r="BO268" s="23"/>
      <c r="BP268" s="46"/>
      <c r="BQ268" s="46"/>
      <c r="BR268" s="46"/>
      <c r="BS268" s="46"/>
      <c r="BT268" s="46"/>
      <c r="BU268" s="46"/>
      <c r="BV268" s="46"/>
      <c r="BW268" s="46"/>
    </row>
    <row r="269" spans="1:75" ht="26.25" x14ac:dyDescent="0.4">
      <c r="A269" s="63"/>
      <c r="B269" s="48"/>
      <c r="C269" s="28"/>
      <c r="D269" s="55"/>
      <c r="E269" s="58"/>
      <c r="F269" s="49"/>
      <c r="G269" s="50"/>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76"/>
      <c r="BM269" s="46"/>
      <c r="BN269" s="46"/>
      <c r="BO269" s="23"/>
      <c r="BP269" s="46"/>
      <c r="BQ269" s="46"/>
      <c r="BR269" s="46"/>
      <c r="BS269" s="46"/>
      <c r="BT269" s="46"/>
      <c r="BU269" s="46"/>
      <c r="BV269" s="46"/>
      <c r="BW269" s="46"/>
    </row>
    <row r="270" spans="1:75" ht="26.25" x14ac:dyDescent="0.4">
      <c r="A270" s="63"/>
      <c r="B270" s="48"/>
      <c r="C270" s="28"/>
      <c r="D270" s="55"/>
      <c r="E270" s="58"/>
      <c r="F270" s="49"/>
      <c r="G270" s="50"/>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76"/>
      <c r="BM270" s="46"/>
      <c r="BN270" s="46"/>
      <c r="BO270" s="23"/>
      <c r="BP270" s="46"/>
      <c r="BQ270" s="46"/>
      <c r="BR270" s="46"/>
      <c r="BS270" s="46"/>
      <c r="BT270" s="46"/>
      <c r="BU270" s="46"/>
      <c r="BV270" s="46"/>
      <c r="BW270" s="46"/>
    </row>
    <row r="271" spans="1:75" ht="26.25" x14ac:dyDescent="0.4">
      <c r="A271" s="63"/>
      <c r="B271" s="48"/>
      <c r="C271" s="28"/>
      <c r="D271" s="55"/>
      <c r="E271" s="58"/>
      <c r="F271" s="49"/>
      <c r="G271" s="50"/>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76"/>
      <c r="BM271" s="46"/>
      <c r="BN271" s="46"/>
      <c r="BO271" s="23"/>
      <c r="BP271" s="46"/>
      <c r="BQ271" s="46"/>
      <c r="BR271" s="46"/>
      <c r="BS271" s="46"/>
      <c r="BT271" s="46"/>
      <c r="BU271" s="46"/>
      <c r="BV271" s="46"/>
      <c r="BW271" s="46"/>
    </row>
    <row r="272" spans="1:75" ht="26.25" x14ac:dyDescent="0.4">
      <c r="A272" s="63"/>
      <c r="B272" s="48"/>
      <c r="C272" s="28"/>
      <c r="D272" s="55"/>
      <c r="E272" s="58"/>
      <c r="F272" s="49"/>
      <c r="G272" s="50"/>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76"/>
      <c r="BM272" s="46"/>
      <c r="BN272" s="46"/>
      <c r="BO272" s="23"/>
      <c r="BP272" s="46"/>
      <c r="BQ272" s="46"/>
      <c r="BR272" s="46"/>
      <c r="BS272" s="46"/>
      <c r="BT272" s="46"/>
      <c r="BU272" s="46"/>
      <c r="BV272" s="46"/>
      <c r="BW272" s="46"/>
    </row>
    <row r="273" spans="1:75" ht="26.25" x14ac:dyDescent="0.4">
      <c r="A273" s="63"/>
      <c r="B273" s="48"/>
      <c r="C273" s="28"/>
      <c r="D273" s="55"/>
      <c r="E273" s="58"/>
      <c r="F273" s="49"/>
      <c r="G273" s="50"/>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76"/>
      <c r="BM273" s="46"/>
      <c r="BN273" s="46"/>
      <c r="BO273" s="23"/>
      <c r="BP273" s="46"/>
      <c r="BQ273" s="46"/>
      <c r="BR273" s="46"/>
      <c r="BS273" s="46"/>
      <c r="BT273" s="46"/>
      <c r="BU273" s="46"/>
      <c r="BV273" s="46"/>
      <c r="BW273" s="46"/>
    </row>
    <row r="274" spans="1:75" ht="26.25" x14ac:dyDescent="0.4">
      <c r="A274" s="63"/>
      <c r="B274" s="48"/>
      <c r="C274" s="28"/>
      <c r="D274" s="55"/>
      <c r="E274" s="58"/>
      <c r="F274" s="49"/>
      <c r="G274" s="50"/>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76"/>
      <c r="BM274" s="46"/>
      <c r="BN274" s="46"/>
      <c r="BO274" s="23"/>
      <c r="BP274" s="46"/>
      <c r="BQ274" s="46"/>
      <c r="BR274" s="46"/>
      <c r="BS274" s="46"/>
      <c r="BT274" s="46"/>
      <c r="BU274" s="46"/>
      <c r="BV274" s="46"/>
      <c r="BW274" s="46"/>
    </row>
    <row r="275" spans="1:75" ht="26.25" x14ac:dyDescent="0.4">
      <c r="A275" s="63"/>
      <c r="B275" s="48"/>
      <c r="C275" s="28"/>
      <c r="D275" s="55"/>
      <c r="E275" s="58"/>
      <c r="F275" s="49"/>
      <c r="G275" s="50"/>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76"/>
      <c r="BM275" s="46"/>
      <c r="BN275" s="46"/>
      <c r="BO275" s="23"/>
      <c r="BP275" s="46"/>
      <c r="BQ275" s="46"/>
      <c r="BR275" s="46"/>
      <c r="BS275" s="46"/>
      <c r="BT275" s="46"/>
      <c r="BU275" s="46"/>
      <c r="BV275" s="46"/>
      <c r="BW275" s="46"/>
    </row>
    <row r="276" spans="1:75" ht="26.25" x14ac:dyDescent="0.4">
      <c r="A276" s="63"/>
      <c r="B276" s="48"/>
      <c r="C276" s="28"/>
      <c r="D276" s="55"/>
      <c r="E276" s="58"/>
      <c r="F276" s="49"/>
      <c r="G276" s="50"/>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76"/>
      <c r="BM276" s="46"/>
      <c r="BN276" s="46"/>
      <c r="BO276" s="23"/>
      <c r="BP276" s="46"/>
      <c r="BQ276" s="46"/>
      <c r="BR276" s="46"/>
      <c r="BS276" s="46"/>
      <c r="BT276" s="46"/>
      <c r="BU276" s="46"/>
      <c r="BV276" s="46"/>
      <c r="BW276" s="46"/>
    </row>
    <row r="277" spans="1:75" ht="26.25" x14ac:dyDescent="0.4">
      <c r="A277" s="63"/>
      <c r="B277" s="48"/>
      <c r="C277" s="28"/>
      <c r="D277" s="55"/>
      <c r="E277" s="58"/>
      <c r="F277" s="49"/>
      <c r="G277" s="50"/>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76"/>
      <c r="BM277" s="46"/>
      <c r="BN277" s="46"/>
      <c r="BO277" s="23"/>
      <c r="BP277" s="46"/>
      <c r="BQ277" s="46"/>
      <c r="BR277" s="46"/>
      <c r="BS277" s="46"/>
      <c r="BT277" s="46"/>
      <c r="BU277" s="46"/>
      <c r="BV277" s="46"/>
      <c r="BW277" s="46"/>
    </row>
    <row r="278" spans="1:75" ht="26.25" x14ac:dyDescent="0.4">
      <c r="A278" s="63"/>
      <c r="B278" s="48"/>
      <c r="C278" s="28"/>
      <c r="D278" s="55"/>
      <c r="E278" s="58"/>
      <c r="F278" s="49"/>
      <c r="G278" s="50"/>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76"/>
      <c r="BM278" s="46"/>
      <c r="BN278" s="46"/>
      <c r="BO278" s="23"/>
      <c r="BP278" s="46"/>
      <c r="BQ278" s="46"/>
      <c r="BR278" s="46"/>
      <c r="BS278" s="46"/>
      <c r="BT278" s="46"/>
      <c r="BU278" s="46"/>
      <c r="BV278" s="46"/>
      <c r="BW278" s="46"/>
    </row>
    <row r="279" spans="1:75" ht="26.25" x14ac:dyDescent="0.4">
      <c r="A279" s="63"/>
      <c r="B279" s="48"/>
      <c r="C279" s="28"/>
      <c r="D279" s="55"/>
      <c r="E279" s="58"/>
      <c r="F279" s="49"/>
      <c r="G279" s="50"/>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76"/>
      <c r="BM279" s="46"/>
      <c r="BN279" s="46"/>
      <c r="BO279" s="23"/>
      <c r="BP279" s="46"/>
      <c r="BQ279" s="46"/>
      <c r="BR279" s="46"/>
      <c r="BS279" s="46"/>
      <c r="BT279" s="46"/>
      <c r="BU279" s="46"/>
      <c r="BV279" s="46"/>
      <c r="BW279" s="46"/>
    </row>
    <row r="280" spans="1:75" ht="26.25" x14ac:dyDescent="0.4">
      <c r="A280" s="63"/>
      <c r="B280" s="48"/>
      <c r="C280" s="28"/>
      <c r="D280" s="55"/>
      <c r="E280" s="58"/>
      <c r="F280" s="49"/>
      <c r="G280" s="50"/>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76"/>
      <c r="BM280" s="46"/>
      <c r="BN280" s="46"/>
      <c r="BO280" s="23"/>
      <c r="BP280" s="46"/>
      <c r="BQ280" s="46"/>
      <c r="BR280" s="46"/>
      <c r="BS280" s="46"/>
      <c r="BT280" s="46"/>
      <c r="BU280" s="46"/>
      <c r="BV280" s="46"/>
      <c r="BW280" s="46"/>
    </row>
    <row r="281" spans="1:75" ht="26.25" x14ac:dyDescent="0.4">
      <c r="A281" s="63"/>
      <c r="B281" s="48"/>
      <c r="C281" s="28"/>
      <c r="D281" s="55"/>
      <c r="E281" s="58"/>
      <c r="F281" s="49"/>
      <c r="G281" s="50"/>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76"/>
      <c r="BM281" s="46"/>
      <c r="BN281" s="46"/>
      <c r="BO281" s="23"/>
      <c r="BP281" s="46"/>
      <c r="BQ281" s="46"/>
      <c r="BR281" s="46"/>
      <c r="BS281" s="46"/>
      <c r="BT281" s="46"/>
      <c r="BU281" s="46"/>
      <c r="BV281" s="46"/>
      <c r="BW281" s="46"/>
    </row>
    <row r="282" spans="1:75" ht="26.25" x14ac:dyDescent="0.4">
      <c r="A282" s="63"/>
      <c r="B282" s="48"/>
      <c r="C282" s="28"/>
      <c r="D282" s="55"/>
      <c r="E282" s="58"/>
      <c r="F282" s="49"/>
      <c r="G282" s="50"/>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76"/>
      <c r="BM282" s="46"/>
      <c r="BN282" s="46"/>
      <c r="BO282" s="23"/>
      <c r="BP282" s="46"/>
      <c r="BQ282" s="46"/>
      <c r="BR282" s="46"/>
      <c r="BS282" s="46"/>
      <c r="BT282" s="46"/>
      <c r="BU282" s="46"/>
      <c r="BV282" s="46"/>
      <c r="BW282" s="46"/>
    </row>
    <row r="283" spans="1:75" ht="26.25" x14ac:dyDescent="0.4">
      <c r="A283" s="63"/>
      <c r="B283" s="48"/>
      <c r="C283" s="28"/>
      <c r="D283" s="55"/>
      <c r="E283" s="58"/>
      <c r="F283" s="49"/>
      <c r="G283" s="50"/>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76"/>
      <c r="BM283" s="46"/>
      <c r="BN283" s="46"/>
      <c r="BO283" s="23"/>
      <c r="BP283" s="46"/>
      <c r="BQ283" s="46"/>
      <c r="BR283" s="46"/>
      <c r="BS283" s="46"/>
      <c r="BT283" s="46"/>
      <c r="BU283" s="46"/>
      <c r="BV283" s="46"/>
      <c r="BW283" s="46"/>
    </row>
    <row r="284" spans="1:75" ht="26.25" x14ac:dyDescent="0.4">
      <c r="A284" s="63"/>
      <c r="B284" s="48"/>
      <c r="C284" s="28"/>
      <c r="D284" s="55"/>
      <c r="E284" s="58"/>
      <c r="F284" s="49"/>
      <c r="G284" s="50"/>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76"/>
      <c r="BM284" s="46"/>
      <c r="BN284" s="46"/>
      <c r="BO284" s="23"/>
      <c r="BP284" s="46"/>
      <c r="BQ284" s="46"/>
      <c r="BR284" s="46"/>
      <c r="BS284" s="46"/>
      <c r="BT284" s="46"/>
      <c r="BU284" s="46"/>
      <c r="BV284" s="46"/>
      <c r="BW284" s="46"/>
    </row>
    <row r="285" spans="1:75" ht="26.25" x14ac:dyDescent="0.4">
      <c r="A285" s="63"/>
      <c r="B285" s="48"/>
      <c r="C285" s="28"/>
      <c r="D285" s="55"/>
      <c r="E285" s="58"/>
      <c r="F285" s="49"/>
      <c r="G285" s="50"/>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76"/>
      <c r="BM285" s="46"/>
      <c r="BN285" s="46"/>
      <c r="BO285" s="23"/>
      <c r="BP285" s="46"/>
      <c r="BQ285" s="46"/>
      <c r="BR285" s="46"/>
      <c r="BS285" s="46"/>
      <c r="BT285" s="46"/>
      <c r="BU285" s="46"/>
      <c r="BV285" s="46"/>
      <c r="BW285" s="46"/>
    </row>
    <row r="286" spans="1:75" ht="26.25" x14ac:dyDescent="0.4">
      <c r="A286" s="63"/>
      <c r="B286" s="48"/>
      <c r="C286" s="28"/>
      <c r="D286" s="55"/>
      <c r="E286" s="58"/>
      <c r="F286" s="49"/>
      <c r="G286" s="50"/>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76"/>
      <c r="BM286" s="46"/>
      <c r="BN286" s="46"/>
      <c r="BO286" s="23"/>
      <c r="BP286" s="46"/>
      <c r="BQ286" s="46"/>
      <c r="BR286" s="46"/>
      <c r="BS286" s="46"/>
      <c r="BT286" s="46"/>
      <c r="BU286" s="46"/>
      <c r="BV286" s="46"/>
      <c r="BW286" s="46"/>
    </row>
    <row r="287" spans="1:75" ht="26.25" x14ac:dyDescent="0.4">
      <c r="A287" s="63"/>
      <c r="B287" s="48"/>
      <c r="C287" s="28"/>
      <c r="D287" s="55"/>
      <c r="E287" s="58"/>
      <c r="F287" s="49"/>
      <c r="G287" s="50"/>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76"/>
      <c r="BM287" s="46"/>
      <c r="BN287" s="46"/>
      <c r="BO287" s="23"/>
      <c r="BP287" s="46"/>
      <c r="BQ287" s="46"/>
      <c r="BR287" s="46"/>
      <c r="BS287" s="46"/>
      <c r="BT287" s="46"/>
      <c r="BU287" s="46"/>
      <c r="BV287" s="46"/>
      <c r="BW287" s="46"/>
    </row>
    <row r="288" spans="1:75" ht="26.25" x14ac:dyDescent="0.4">
      <c r="A288" s="63"/>
      <c r="B288" s="48"/>
      <c r="C288" s="28"/>
      <c r="D288" s="55"/>
      <c r="E288" s="58"/>
      <c r="F288" s="49"/>
      <c r="G288" s="50"/>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76"/>
      <c r="BM288" s="46"/>
      <c r="BN288" s="46"/>
      <c r="BO288" s="23"/>
      <c r="BP288" s="46"/>
      <c r="BQ288" s="46"/>
      <c r="BR288" s="46"/>
      <c r="BS288" s="46"/>
      <c r="BT288" s="46"/>
      <c r="BU288" s="46"/>
      <c r="BV288" s="46"/>
      <c r="BW288" s="46"/>
    </row>
    <row r="289" spans="1:75" ht="26.25" x14ac:dyDescent="0.4">
      <c r="A289" s="63"/>
      <c r="B289" s="48"/>
      <c r="C289" s="28"/>
      <c r="D289" s="55"/>
      <c r="E289" s="58"/>
      <c r="F289" s="49"/>
      <c r="G289" s="50"/>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76"/>
      <c r="BM289" s="46"/>
      <c r="BN289" s="46"/>
      <c r="BO289" s="23"/>
      <c r="BP289" s="46"/>
      <c r="BQ289" s="46"/>
      <c r="BR289" s="46"/>
      <c r="BS289" s="46"/>
      <c r="BT289" s="46"/>
      <c r="BU289" s="46"/>
      <c r="BV289" s="46"/>
      <c r="BW289" s="46"/>
    </row>
    <row r="290" spans="1:75" ht="26.25" x14ac:dyDescent="0.4">
      <c r="A290" s="63"/>
      <c r="B290" s="48"/>
      <c r="C290" s="28"/>
      <c r="D290" s="55"/>
      <c r="E290" s="58"/>
      <c r="F290" s="49"/>
      <c r="G290" s="50"/>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76"/>
      <c r="BM290" s="46"/>
      <c r="BN290" s="46"/>
      <c r="BO290" s="23"/>
      <c r="BP290" s="46"/>
      <c r="BQ290" s="46"/>
      <c r="BR290" s="46"/>
      <c r="BS290" s="46"/>
      <c r="BT290" s="46"/>
      <c r="BU290" s="46"/>
      <c r="BV290" s="46"/>
      <c r="BW290" s="46"/>
    </row>
    <row r="291" spans="1:75" ht="26.25" x14ac:dyDescent="0.4">
      <c r="A291" s="63"/>
      <c r="B291" s="48"/>
      <c r="C291" s="28"/>
      <c r="D291" s="55"/>
      <c r="E291" s="58"/>
      <c r="F291" s="49"/>
      <c r="G291" s="50"/>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76"/>
      <c r="BM291" s="46"/>
      <c r="BN291" s="46"/>
      <c r="BO291" s="23"/>
      <c r="BP291" s="46"/>
      <c r="BQ291" s="46"/>
      <c r="BR291" s="46"/>
      <c r="BS291" s="46"/>
      <c r="BT291" s="46"/>
      <c r="BU291" s="46"/>
      <c r="BV291" s="46"/>
      <c r="BW291" s="46"/>
    </row>
    <row r="292" spans="1:75" ht="26.25" x14ac:dyDescent="0.4">
      <c r="A292" s="63"/>
      <c r="B292" s="48"/>
      <c r="C292" s="28"/>
      <c r="D292" s="55"/>
      <c r="E292" s="58"/>
      <c r="F292" s="49"/>
      <c r="G292" s="50"/>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76"/>
      <c r="BM292" s="46"/>
      <c r="BN292" s="46"/>
      <c r="BO292" s="23"/>
      <c r="BP292" s="46"/>
      <c r="BQ292" s="46"/>
      <c r="BR292" s="46"/>
      <c r="BS292" s="46"/>
      <c r="BT292" s="46"/>
      <c r="BU292" s="46"/>
      <c r="BV292" s="46"/>
      <c r="BW292" s="46"/>
    </row>
    <row r="293" spans="1:75" ht="26.25" x14ac:dyDescent="0.4">
      <c r="A293" s="63"/>
      <c r="B293" s="48"/>
      <c r="C293" s="28"/>
      <c r="D293" s="55"/>
      <c r="E293" s="58"/>
      <c r="F293" s="49"/>
      <c r="G293" s="50"/>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76"/>
      <c r="BM293" s="46"/>
      <c r="BN293" s="46"/>
      <c r="BO293" s="23"/>
      <c r="BP293" s="46"/>
      <c r="BQ293" s="46"/>
      <c r="BR293" s="46"/>
      <c r="BS293" s="46"/>
      <c r="BT293" s="46"/>
      <c r="BU293" s="46"/>
      <c r="BV293" s="46"/>
      <c r="BW293" s="46"/>
    </row>
    <row r="294" spans="1:75" ht="26.25" x14ac:dyDescent="0.4">
      <c r="A294" s="63"/>
      <c r="B294" s="48"/>
      <c r="C294" s="28"/>
      <c r="D294" s="55"/>
      <c r="E294" s="58"/>
      <c r="F294" s="49"/>
      <c r="G294" s="50"/>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76"/>
      <c r="BM294" s="46"/>
      <c r="BN294" s="46"/>
      <c r="BO294" s="23"/>
      <c r="BP294" s="46"/>
      <c r="BQ294" s="46"/>
      <c r="BR294" s="46"/>
      <c r="BS294" s="46"/>
      <c r="BT294" s="46"/>
      <c r="BU294" s="46"/>
      <c r="BV294" s="46"/>
      <c r="BW294" s="46"/>
    </row>
    <row r="295" spans="1:75" ht="26.25" x14ac:dyDescent="0.4">
      <c r="A295" s="63"/>
      <c r="B295" s="48"/>
      <c r="C295" s="28"/>
      <c r="D295" s="55"/>
      <c r="E295" s="58"/>
      <c r="F295" s="49"/>
      <c r="G295" s="50"/>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76"/>
      <c r="BM295" s="46"/>
      <c r="BN295" s="46"/>
      <c r="BO295" s="23"/>
      <c r="BP295" s="46"/>
      <c r="BQ295" s="46"/>
      <c r="BR295" s="46"/>
      <c r="BS295" s="46"/>
      <c r="BT295" s="46"/>
      <c r="BU295" s="46"/>
      <c r="BV295" s="46"/>
      <c r="BW295" s="46"/>
    </row>
    <row r="296" spans="1:75" ht="26.25" x14ac:dyDescent="0.4">
      <c r="A296" s="63"/>
      <c r="B296" s="48"/>
      <c r="C296" s="28"/>
      <c r="D296" s="55"/>
      <c r="E296" s="58"/>
      <c r="F296" s="49"/>
      <c r="G296" s="50"/>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76"/>
      <c r="BM296" s="46"/>
      <c r="BN296" s="46"/>
      <c r="BO296" s="23"/>
      <c r="BP296" s="46"/>
      <c r="BQ296" s="46"/>
      <c r="BR296" s="46"/>
      <c r="BS296" s="46"/>
      <c r="BT296" s="46"/>
      <c r="BU296" s="46"/>
      <c r="BV296" s="46"/>
      <c r="BW296" s="46"/>
    </row>
    <row r="297" spans="1:75" ht="26.25" x14ac:dyDescent="0.4">
      <c r="A297" s="63"/>
      <c r="B297" s="48"/>
      <c r="C297" s="28"/>
      <c r="D297" s="55"/>
      <c r="E297" s="58"/>
      <c r="F297" s="49"/>
      <c r="G297" s="50"/>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76"/>
      <c r="BM297" s="46"/>
      <c r="BN297" s="46"/>
      <c r="BO297" s="23"/>
      <c r="BP297" s="46"/>
      <c r="BQ297" s="46"/>
      <c r="BR297" s="46"/>
      <c r="BS297" s="46"/>
      <c r="BT297" s="46"/>
      <c r="BU297" s="46"/>
      <c r="BV297" s="46"/>
      <c r="BW297" s="46"/>
    </row>
    <row r="298" spans="1:75" ht="26.25" x14ac:dyDescent="0.4">
      <c r="A298" s="63"/>
      <c r="B298" s="48"/>
      <c r="C298" s="28"/>
      <c r="D298" s="55"/>
      <c r="E298" s="58"/>
      <c r="F298" s="49"/>
      <c r="G298" s="50"/>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76"/>
      <c r="BM298" s="46"/>
      <c r="BN298" s="46"/>
      <c r="BO298" s="23"/>
      <c r="BP298" s="46"/>
      <c r="BQ298" s="46"/>
      <c r="BR298" s="46"/>
      <c r="BS298" s="46"/>
      <c r="BT298" s="46"/>
      <c r="BU298" s="46"/>
      <c r="BV298" s="46"/>
      <c r="BW298" s="46"/>
    </row>
    <row r="299" spans="1:75" ht="26.25" x14ac:dyDescent="0.4">
      <c r="A299" s="63"/>
      <c r="B299" s="48"/>
      <c r="C299" s="28"/>
      <c r="D299" s="55"/>
      <c r="E299" s="58"/>
      <c r="F299" s="49"/>
      <c r="G299" s="50"/>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76"/>
      <c r="BM299" s="46"/>
      <c r="BN299" s="46"/>
      <c r="BO299" s="23"/>
      <c r="BP299" s="46"/>
      <c r="BQ299" s="46"/>
      <c r="BR299" s="46"/>
      <c r="BS299" s="46"/>
      <c r="BT299" s="46"/>
      <c r="BU299" s="46"/>
      <c r="BV299" s="46"/>
      <c r="BW299" s="46"/>
    </row>
    <row r="300" spans="1:75" ht="26.25" x14ac:dyDescent="0.4">
      <c r="A300" s="63"/>
      <c r="B300" s="48"/>
      <c r="C300" s="28"/>
      <c r="D300" s="55"/>
      <c r="E300" s="58"/>
      <c r="F300" s="49"/>
      <c r="G300" s="50"/>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76"/>
      <c r="BM300" s="46"/>
      <c r="BN300" s="46"/>
      <c r="BO300" s="23"/>
      <c r="BP300" s="46"/>
      <c r="BQ300" s="46"/>
      <c r="BR300" s="46"/>
      <c r="BS300" s="46"/>
      <c r="BT300" s="46"/>
      <c r="BU300" s="46"/>
      <c r="BV300" s="46"/>
      <c r="BW300" s="46"/>
    </row>
    <row r="301" spans="1:75" ht="26.25" x14ac:dyDescent="0.4">
      <c r="A301" s="63"/>
      <c r="B301" s="48"/>
      <c r="C301" s="28"/>
      <c r="D301" s="55"/>
      <c r="E301" s="58"/>
      <c r="F301" s="49"/>
      <c r="G301" s="50"/>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76"/>
      <c r="BM301" s="46"/>
      <c r="BN301" s="46"/>
      <c r="BO301" s="23"/>
      <c r="BP301" s="46"/>
      <c r="BQ301" s="46"/>
      <c r="BR301" s="46"/>
      <c r="BS301" s="46"/>
      <c r="BT301" s="46"/>
      <c r="BU301" s="46"/>
      <c r="BV301" s="46"/>
      <c r="BW301" s="46"/>
    </row>
    <row r="302" spans="1:75" ht="26.25" x14ac:dyDescent="0.4">
      <c r="A302" s="63"/>
      <c r="B302" s="48"/>
      <c r="C302" s="28"/>
      <c r="D302" s="55"/>
      <c r="E302" s="58"/>
      <c r="F302" s="49"/>
      <c r="G302" s="50"/>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76"/>
      <c r="BM302" s="46"/>
      <c r="BN302" s="46"/>
      <c r="BO302" s="23"/>
      <c r="BP302" s="46"/>
      <c r="BQ302" s="46"/>
      <c r="BR302" s="46"/>
      <c r="BS302" s="46"/>
      <c r="BT302" s="46"/>
      <c r="BU302" s="46"/>
      <c r="BV302" s="46"/>
      <c r="BW302" s="46"/>
    </row>
    <row r="303" spans="1:75" ht="26.25" x14ac:dyDescent="0.4">
      <c r="A303" s="63"/>
      <c r="B303" s="48"/>
      <c r="C303" s="28"/>
      <c r="D303" s="55"/>
      <c r="E303" s="58"/>
      <c r="F303" s="49"/>
      <c r="G303" s="50"/>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76"/>
      <c r="BM303" s="46"/>
      <c r="BN303" s="46"/>
      <c r="BO303" s="23"/>
      <c r="BP303" s="46"/>
      <c r="BQ303" s="46"/>
      <c r="BR303" s="46"/>
      <c r="BS303" s="46"/>
      <c r="BT303" s="46"/>
      <c r="BU303" s="46"/>
      <c r="BV303" s="46"/>
      <c r="BW303" s="46"/>
    </row>
    <row r="304" spans="1:75" ht="26.25" x14ac:dyDescent="0.4">
      <c r="A304" s="63"/>
      <c r="B304" s="48"/>
      <c r="C304" s="28"/>
      <c r="D304" s="55"/>
      <c r="E304" s="58"/>
      <c r="F304" s="49"/>
      <c r="G304" s="50"/>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76"/>
      <c r="BM304" s="46"/>
      <c r="BN304" s="46"/>
      <c r="BO304" s="23"/>
      <c r="BP304" s="46"/>
      <c r="BQ304" s="46"/>
      <c r="BR304" s="46"/>
      <c r="BS304" s="46"/>
      <c r="BT304" s="46"/>
      <c r="BU304" s="46"/>
      <c r="BV304" s="46"/>
      <c r="BW304" s="46"/>
    </row>
    <row r="305" spans="1:75" ht="26.25" x14ac:dyDescent="0.4">
      <c r="A305" s="63"/>
      <c r="B305" s="48"/>
      <c r="C305" s="28"/>
      <c r="D305" s="55"/>
      <c r="E305" s="58"/>
      <c r="F305" s="49"/>
      <c r="G305" s="50"/>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76"/>
      <c r="BM305" s="46"/>
      <c r="BN305" s="46"/>
      <c r="BO305" s="23"/>
      <c r="BP305" s="46"/>
      <c r="BQ305" s="46"/>
      <c r="BR305" s="46"/>
      <c r="BS305" s="46"/>
      <c r="BT305" s="46"/>
      <c r="BU305" s="46"/>
      <c r="BV305" s="46"/>
      <c r="BW305" s="46"/>
    </row>
    <row r="306" spans="1:75" ht="26.25" x14ac:dyDescent="0.4">
      <c r="A306" s="63"/>
      <c r="B306" s="48"/>
      <c r="C306" s="28"/>
      <c r="D306" s="55"/>
      <c r="E306" s="58"/>
      <c r="F306" s="49"/>
      <c r="G306" s="50"/>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76"/>
      <c r="BM306" s="46"/>
      <c r="BN306" s="46"/>
      <c r="BO306" s="23"/>
      <c r="BP306" s="46"/>
      <c r="BQ306" s="46"/>
      <c r="BR306" s="46"/>
      <c r="BS306" s="46"/>
      <c r="BT306" s="46"/>
      <c r="BU306" s="46"/>
      <c r="BV306" s="46"/>
      <c r="BW306" s="46"/>
    </row>
    <row r="307" spans="1:75" ht="26.25" x14ac:dyDescent="0.4">
      <c r="A307" s="63"/>
      <c r="B307" s="48"/>
      <c r="C307" s="28"/>
      <c r="D307" s="55"/>
      <c r="E307" s="58"/>
      <c r="F307" s="49"/>
      <c r="G307" s="50"/>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76"/>
      <c r="BM307" s="46"/>
      <c r="BN307" s="46"/>
      <c r="BO307" s="23"/>
      <c r="BP307" s="46"/>
      <c r="BQ307" s="46"/>
      <c r="BR307" s="46"/>
      <c r="BS307" s="46"/>
      <c r="BT307" s="46"/>
      <c r="BU307" s="46"/>
      <c r="BV307" s="46"/>
      <c r="BW307" s="46"/>
    </row>
    <row r="308" spans="1:75" ht="26.25" x14ac:dyDescent="0.4">
      <c r="A308" s="63"/>
      <c r="B308" s="48"/>
      <c r="C308" s="28"/>
      <c r="D308" s="55"/>
      <c r="E308" s="58"/>
      <c r="F308" s="49"/>
      <c r="G308" s="50"/>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76"/>
      <c r="BM308" s="46"/>
      <c r="BN308" s="46"/>
      <c r="BO308" s="23"/>
      <c r="BP308" s="46"/>
      <c r="BQ308" s="46"/>
      <c r="BR308" s="46"/>
      <c r="BS308" s="46"/>
      <c r="BT308" s="46"/>
      <c r="BU308" s="46"/>
      <c r="BV308" s="46"/>
      <c r="BW308" s="46"/>
    </row>
    <row r="309" spans="1:75" ht="26.25" x14ac:dyDescent="0.4">
      <c r="A309" s="63"/>
      <c r="B309" s="48"/>
      <c r="C309" s="28"/>
      <c r="D309" s="55"/>
      <c r="E309" s="58"/>
      <c r="F309" s="49"/>
      <c r="G309" s="50"/>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76"/>
      <c r="BM309" s="46"/>
      <c r="BN309" s="46"/>
      <c r="BO309" s="23"/>
      <c r="BP309" s="46"/>
      <c r="BQ309" s="46"/>
      <c r="BR309" s="46"/>
      <c r="BS309" s="46"/>
      <c r="BT309" s="46"/>
      <c r="BU309" s="46"/>
      <c r="BV309" s="46"/>
      <c r="BW309" s="46"/>
    </row>
    <row r="310" spans="1:75" ht="26.25" x14ac:dyDescent="0.4">
      <c r="A310" s="63"/>
      <c r="B310" s="48"/>
      <c r="C310" s="28"/>
      <c r="D310" s="55"/>
      <c r="E310" s="58"/>
      <c r="F310" s="49"/>
      <c r="G310" s="50"/>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76"/>
      <c r="BM310" s="46"/>
      <c r="BN310" s="46"/>
      <c r="BO310" s="23"/>
      <c r="BP310" s="46"/>
      <c r="BQ310" s="46"/>
      <c r="BR310" s="46"/>
      <c r="BS310" s="46"/>
      <c r="BT310" s="46"/>
      <c r="BU310" s="46"/>
      <c r="BV310" s="46"/>
      <c r="BW310" s="46"/>
    </row>
    <row r="311" spans="1:75" ht="26.25" x14ac:dyDescent="0.4">
      <c r="A311" s="63"/>
      <c r="B311" s="48"/>
      <c r="C311" s="28"/>
      <c r="D311" s="55"/>
      <c r="E311" s="58"/>
      <c r="F311" s="49"/>
      <c r="G311" s="50"/>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76"/>
      <c r="BM311" s="46"/>
      <c r="BN311" s="46"/>
      <c r="BO311" s="23"/>
      <c r="BP311" s="46"/>
      <c r="BQ311" s="46"/>
      <c r="BR311" s="46"/>
      <c r="BS311" s="46"/>
      <c r="BT311" s="46"/>
      <c r="BU311" s="46"/>
      <c r="BV311" s="46"/>
      <c r="BW311" s="46"/>
    </row>
    <row r="312" spans="1:75" ht="26.25" x14ac:dyDescent="0.4">
      <c r="A312" s="63"/>
      <c r="B312" s="48"/>
      <c r="C312" s="28"/>
      <c r="D312" s="55"/>
      <c r="E312" s="58"/>
      <c r="F312" s="49"/>
      <c r="G312" s="50"/>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76"/>
      <c r="BM312" s="46"/>
      <c r="BN312" s="46"/>
      <c r="BO312" s="23"/>
      <c r="BP312" s="46"/>
      <c r="BQ312" s="46"/>
      <c r="BR312" s="46"/>
      <c r="BS312" s="46"/>
      <c r="BT312" s="46"/>
      <c r="BU312" s="46"/>
      <c r="BV312" s="46"/>
      <c r="BW312" s="46"/>
    </row>
    <row r="313" spans="1:75" ht="26.25" x14ac:dyDescent="0.4">
      <c r="A313" s="63"/>
      <c r="B313" s="48"/>
      <c r="C313" s="28"/>
      <c r="D313" s="55"/>
      <c r="E313" s="58"/>
      <c r="F313" s="49"/>
      <c r="G313" s="50"/>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76"/>
      <c r="BM313" s="46"/>
      <c r="BN313" s="46"/>
      <c r="BO313" s="23"/>
      <c r="BP313" s="46"/>
      <c r="BQ313" s="46"/>
      <c r="BR313" s="46"/>
      <c r="BS313" s="46"/>
      <c r="BT313" s="46"/>
      <c r="BU313" s="46"/>
      <c r="BV313" s="46"/>
      <c r="BW313" s="46"/>
    </row>
    <row r="314" spans="1:75" ht="26.25" x14ac:dyDescent="0.4">
      <c r="A314" s="63"/>
      <c r="B314" s="48"/>
      <c r="C314" s="28"/>
      <c r="D314" s="55"/>
      <c r="E314" s="58"/>
      <c r="F314" s="49"/>
      <c r="G314" s="50"/>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76"/>
      <c r="BM314" s="46"/>
      <c r="BN314" s="46"/>
      <c r="BO314" s="23"/>
      <c r="BP314" s="46"/>
      <c r="BQ314" s="46"/>
      <c r="BR314" s="46"/>
      <c r="BS314" s="46"/>
      <c r="BT314" s="46"/>
      <c r="BU314" s="46"/>
      <c r="BV314" s="46"/>
      <c r="BW314" s="46"/>
    </row>
    <row r="315" spans="1:75" ht="26.25" x14ac:dyDescent="0.4">
      <c r="A315" s="63"/>
      <c r="B315" s="48"/>
      <c r="C315" s="28"/>
      <c r="D315" s="55"/>
      <c r="E315" s="58"/>
      <c r="F315" s="49"/>
      <c r="G315" s="50"/>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76"/>
      <c r="BM315" s="46"/>
      <c r="BN315" s="46"/>
      <c r="BO315" s="23"/>
      <c r="BP315" s="46"/>
      <c r="BQ315" s="46"/>
      <c r="BR315" s="46"/>
      <c r="BS315" s="46"/>
      <c r="BT315" s="46"/>
      <c r="BU315" s="46"/>
      <c r="BV315" s="46"/>
      <c r="BW315" s="46"/>
    </row>
    <row r="316" spans="1:75" ht="26.25" x14ac:dyDescent="0.4">
      <c r="A316" s="63"/>
      <c r="B316" s="48"/>
      <c r="C316" s="28"/>
      <c r="D316" s="48"/>
      <c r="E316" s="58"/>
      <c r="F316" s="49"/>
      <c r="G316" s="50"/>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76"/>
      <c r="BM316" s="46"/>
      <c r="BN316" s="46"/>
      <c r="BO316" s="23"/>
      <c r="BP316" s="46"/>
      <c r="BQ316" s="46"/>
      <c r="BR316" s="46"/>
      <c r="BS316" s="46"/>
      <c r="BT316" s="46"/>
      <c r="BU316" s="46"/>
      <c r="BV316" s="46"/>
      <c r="BW316" s="46"/>
    </row>
    <row r="317" spans="1:75" ht="26.25" x14ac:dyDescent="0.4">
      <c r="A317" s="63"/>
      <c r="B317" s="48"/>
      <c r="C317" s="28"/>
      <c r="D317" s="48"/>
      <c r="E317" s="58"/>
      <c r="F317" s="49"/>
      <c r="G317" s="50"/>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76"/>
      <c r="BM317" s="46"/>
      <c r="BN317" s="46"/>
      <c r="BO317" s="23"/>
      <c r="BP317" s="46"/>
      <c r="BQ317" s="46"/>
      <c r="BR317" s="46"/>
      <c r="BS317" s="46"/>
      <c r="BT317" s="46"/>
      <c r="BU317" s="46"/>
      <c r="BV317" s="46"/>
      <c r="BW317" s="46"/>
    </row>
    <row r="318" spans="1:75" ht="26.25" x14ac:dyDescent="0.4">
      <c r="A318" s="63"/>
      <c r="B318" s="48"/>
      <c r="C318" s="28"/>
      <c r="D318" s="48"/>
      <c r="E318" s="58"/>
      <c r="F318" s="49"/>
      <c r="G318" s="50"/>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76"/>
      <c r="BM318" s="46"/>
      <c r="BN318" s="46"/>
      <c r="BO318" s="23"/>
      <c r="BP318" s="46"/>
      <c r="BQ318" s="46"/>
      <c r="BR318" s="46"/>
      <c r="BS318" s="46"/>
      <c r="BT318" s="46"/>
      <c r="BU318" s="46"/>
      <c r="BV318" s="46"/>
      <c r="BW318" s="46"/>
    </row>
    <row r="319" spans="1:75" ht="26.25" x14ac:dyDescent="0.4">
      <c r="A319" s="63"/>
      <c r="B319" s="48"/>
      <c r="C319" s="28"/>
      <c r="D319" s="48"/>
      <c r="E319" s="58"/>
      <c r="F319" s="49"/>
      <c r="G319" s="50"/>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76"/>
      <c r="BM319" s="46"/>
      <c r="BN319" s="46"/>
      <c r="BO319" s="23"/>
      <c r="BP319" s="46"/>
      <c r="BQ319" s="46"/>
      <c r="BR319" s="46"/>
      <c r="BS319" s="46"/>
      <c r="BT319" s="46"/>
      <c r="BU319" s="46"/>
      <c r="BV319" s="46"/>
      <c r="BW319" s="46"/>
    </row>
    <row r="320" spans="1:75" ht="26.25" x14ac:dyDescent="0.4">
      <c r="A320" s="63"/>
      <c r="B320" s="48"/>
      <c r="C320" s="28"/>
      <c r="D320" s="48"/>
      <c r="E320" s="58"/>
      <c r="F320" s="49"/>
      <c r="G320" s="50"/>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76"/>
      <c r="BM320" s="46"/>
      <c r="BN320" s="46"/>
      <c r="BO320" s="23"/>
      <c r="BP320" s="46"/>
      <c r="BQ320" s="46"/>
      <c r="BR320" s="46"/>
      <c r="BS320" s="46"/>
      <c r="BT320" s="46"/>
      <c r="BU320" s="46"/>
      <c r="BV320" s="46"/>
      <c r="BW320" s="46"/>
    </row>
    <row r="321" spans="1:75" ht="26.25" x14ac:dyDescent="0.4">
      <c r="A321" s="63"/>
      <c r="B321" s="48"/>
      <c r="C321" s="28"/>
      <c r="D321" s="48"/>
      <c r="E321" s="58"/>
      <c r="F321" s="49"/>
      <c r="G321" s="50"/>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76"/>
      <c r="BM321" s="46"/>
      <c r="BN321" s="46"/>
      <c r="BO321" s="23"/>
      <c r="BP321" s="46"/>
      <c r="BQ321" s="46"/>
      <c r="BR321" s="46"/>
      <c r="BS321" s="46"/>
      <c r="BT321" s="46"/>
      <c r="BU321" s="46"/>
      <c r="BV321" s="46"/>
      <c r="BW321" s="46"/>
    </row>
    <row r="322" spans="1:75" ht="26.25" x14ac:dyDescent="0.4">
      <c r="A322" s="63"/>
      <c r="B322" s="48"/>
      <c r="C322" s="28"/>
      <c r="D322" s="48"/>
      <c r="E322" s="58"/>
      <c r="F322" s="49"/>
      <c r="G322" s="50"/>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76"/>
      <c r="BM322" s="46"/>
      <c r="BN322" s="46"/>
      <c r="BO322" s="23"/>
      <c r="BP322" s="46"/>
      <c r="BQ322" s="46"/>
      <c r="BR322" s="46"/>
      <c r="BS322" s="46"/>
      <c r="BT322" s="46"/>
      <c r="BU322" s="46"/>
      <c r="BV322" s="46"/>
      <c r="BW322" s="46"/>
    </row>
    <row r="323" spans="1:75" ht="26.25" x14ac:dyDescent="0.4">
      <c r="A323" s="63"/>
      <c r="B323" s="48"/>
      <c r="C323" s="28"/>
      <c r="D323" s="48"/>
      <c r="E323" s="58"/>
      <c r="F323" s="49"/>
      <c r="G323" s="50"/>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76"/>
      <c r="BM323" s="46"/>
      <c r="BN323" s="46"/>
      <c r="BO323" s="23"/>
      <c r="BP323" s="46"/>
      <c r="BQ323" s="46"/>
      <c r="BR323" s="46"/>
      <c r="BS323" s="46"/>
      <c r="BT323" s="46"/>
      <c r="BU323" s="46"/>
      <c r="BV323" s="46"/>
      <c r="BW323" s="46"/>
    </row>
    <row r="324" spans="1:75" ht="26.25" x14ac:dyDescent="0.4">
      <c r="A324" s="63"/>
      <c r="B324" s="48"/>
      <c r="C324" s="28"/>
      <c r="D324" s="48"/>
      <c r="E324" s="58"/>
      <c r="F324" s="49"/>
      <c r="G324" s="50"/>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76"/>
      <c r="BM324" s="46"/>
      <c r="BN324" s="46"/>
      <c r="BO324" s="23"/>
      <c r="BP324" s="46"/>
      <c r="BQ324" s="46"/>
      <c r="BR324" s="46"/>
      <c r="BS324" s="46"/>
      <c r="BT324" s="46"/>
      <c r="BU324" s="46"/>
      <c r="BV324" s="46"/>
      <c r="BW324" s="46"/>
    </row>
    <row r="325" spans="1:75" ht="26.25" x14ac:dyDescent="0.4">
      <c r="A325" s="63"/>
      <c r="B325" s="48"/>
      <c r="C325" s="28"/>
      <c r="D325" s="48"/>
      <c r="E325" s="58"/>
      <c r="F325" s="49"/>
      <c r="G325" s="50"/>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76"/>
      <c r="BM325" s="46"/>
      <c r="BN325" s="46"/>
      <c r="BO325" s="23"/>
      <c r="BP325" s="46"/>
      <c r="BQ325" s="46"/>
      <c r="BR325" s="46"/>
      <c r="BS325" s="46"/>
      <c r="BT325" s="46"/>
      <c r="BU325" s="46"/>
      <c r="BV325" s="46"/>
      <c r="BW325" s="46"/>
    </row>
    <row r="326" spans="1:75" ht="26.25" x14ac:dyDescent="0.4">
      <c r="A326" s="63"/>
      <c r="B326" s="48"/>
      <c r="C326" s="28"/>
      <c r="D326" s="48"/>
      <c r="E326" s="58"/>
      <c r="F326" s="49"/>
      <c r="G326" s="50"/>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76"/>
      <c r="BM326" s="46"/>
      <c r="BN326" s="46"/>
      <c r="BO326" s="23"/>
      <c r="BP326" s="46"/>
      <c r="BQ326" s="46"/>
      <c r="BR326" s="46"/>
      <c r="BS326" s="46"/>
      <c r="BT326" s="46"/>
      <c r="BU326" s="46"/>
      <c r="BV326" s="46"/>
      <c r="BW326" s="46"/>
    </row>
    <row r="327" spans="1:75" ht="26.25" x14ac:dyDescent="0.4">
      <c r="A327" s="63"/>
      <c r="B327" s="48"/>
      <c r="C327" s="28"/>
      <c r="D327" s="48"/>
      <c r="E327" s="58"/>
      <c r="F327" s="49"/>
      <c r="G327" s="50"/>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76"/>
      <c r="BM327" s="46"/>
      <c r="BN327" s="46"/>
      <c r="BO327" s="23"/>
      <c r="BP327" s="46"/>
      <c r="BQ327" s="46"/>
      <c r="BR327" s="46"/>
      <c r="BS327" s="46"/>
      <c r="BT327" s="46"/>
      <c r="BU327" s="46"/>
      <c r="BV327" s="46"/>
      <c r="BW327" s="46"/>
    </row>
    <row r="328" spans="1:75" ht="26.25" x14ac:dyDescent="0.4">
      <c r="A328" s="63"/>
      <c r="B328" s="48"/>
      <c r="C328" s="28"/>
      <c r="D328" s="48"/>
      <c r="E328" s="58"/>
      <c r="F328" s="49"/>
      <c r="G328" s="50"/>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76"/>
      <c r="BM328" s="46"/>
      <c r="BN328" s="46"/>
      <c r="BO328" s="23"/>
      <c r="BP328" s="46"/>
      <c r="BQ328" s="46"/>
      <c r="BR328" s="46"/>
      <c r="BS328" s="46"/>
      <c r="BT328" s="46"/>
      <c r="BU328" s="46"/>
      <c r="BV328" s="46"/>
      <c r="BW328" s="46"/>
    </row>
    <row r="329" spans="1:75" ht="26.25" x14ac:dyDescent="0.4">
      <c r="A329" s="63"/>
      <c r="B329" s="48"/>
      <c r="C329" s="28"/>
      <c r="D329" s="48"/>
      <c r="E329" s="58"/>
      <c r="F329" s="49"/>
      <c r="G329" s="50"/>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76"/>
      <c r="BM329" s="46"/>
      <c r="BN329" s="46"/>
      <c r="BO329" s="23"/>
      <c r="BP329" s="46"/>
      <c r="BQ329" s="46"/>
      <c r="BR329" s="46"/>
      <c r="BS329" s="46"/>
      <c r="BT329" s="46"/>
      <c r="BU329" s="46"/>
      <c r="BV329" s="46"/>
      <c r="BW329" s="46"/>
    </row>
    <row r="330" spans="1:75" ht="26.25" x14ac:dyDescent="0.4">
      <c r="A330" s="63"/>
      <c r="B330" s="48"/>
      <c r="C330" s="28"/>
      <c r="D330" s="48"/>
      <c r="E330" s="58"/>
      <c r="F330" s="49"/>
      <c r="G330" s="50"/>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76"/>
      <c r="BM330" s="46"/>
      <c r="BN330" s="46"/>
      <c r="BO330" s="23"/>
      <c r="BP330" s="46"/>
      <c r="BQ330" s="46"/>
      <c r="BR330" s="46"/>
      <c r="BS330" s="46"/>
      <c r="BT330" s="46"/>
      <c r="BU330" s="46"/>
      <c r="BV330" s="46"/>
      <c r="BW330" s="46"/>
    </row>
    <row r="331" spans="1:75" ht="26.25" x14ac:dyDescent="0.4">
      <c r="A331" s="63"/>
      <c r="B331" s="48"/>
      <c r="C331" s="28"/>
      <c r="D331" s="48"/>
      <c r="E331" s="58"/>
      <c r="F331" s="49"/>
      <c r="G331" s="50"/>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76"/>
      <c r="BM331" s="46"/>
      <c r="BN331" s="46"/>
      <c r="BO331" s="23"/>
      <c r="BP331" s="46"/>
      <c r="BQ331" s="46"/>
      <c r="BR331" s="46"/>
      <c r="BS331" s="46"/>
      <c r="BT331" s="46"/>
      <c r="BU331" s="46"/>
      <c r="BV331" s="46"/>
      <c r="BW331" s="46"/>
    </row>
    <row r="332" spans="1:75" ht="26.25" x14ac:dyDescent="0.4">
      <c r="A332" s="63"/>
      <c r="B332" s="48"/>
      <c r="C332" s="28"/>
      <c r="D332" s="48"/>
      <c r="E332" s="58"/>
      <c r="F332" s="49"/>
      <c r="G332" s="50"/>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76"/>
      <c r="BM332" s="46"/>
      <c r="BN332" s="46"/>
      <c r="BO332" s="23"/>
      <c r="BP332" s="46"/>
      <c r="BQ332" s="46"/>
      <c r="BR332" s="46"/>
      <c r="BS332" s="46"/>
      <c r="BT332" s="46"/>
      <c r="BU332" s="46"/>
      <c r="BV332" s="46"/>
      <c r="BW332" s="46"/>
    </row>
    <row r="333" spans="1:75" ht="26.25" x14ac:dyDescent="0.4">
      <c r="A333" s="63"/>
      <c r="B333" s="48"/>
      <c r="C333" s="28"/>
      <c r="D333" s="48"/>
      <c r="E333" s="58"/>
      <c r="F333" s="49"/>
      <c r="G333" s="50"/>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76"/>
      <c r="BM333" s="46"/>
      <c r="BN333" s="46"/>
      <c r="BO333" s="23"/>
      <c r="BP333" s="46"/>
      <c r="BQ333" s="46"/>
      <c r="BR333" s="46"/>
      <c r="BS333" s="46"/>
      <c r="BT333" s="46"/>
      <c r="BU333" s="46"/>
      <c r="BV333" s="46"/>
      <c r="BW333" s="46"/>
    </row>
    <row r="334" spans="1:75" ht="26.25" x14ac:dyDescent="0.4">
      <c r="A334" s="63"/>
      <c r="B334" s="48"/>
      <c r="C334" s="28"/>
      <c r="D334" s="48"/>
      <c r="E334" s="58"/>
      <c r="F334" s="49"/>
      <c r="G334" s="50"/>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76"/>
      <c r="BM334" s="46"/>
      <c r="BN334" s="46"/>
      <c r="BO334" s="23"/>
      <c r="BP334" s="46"/>
      <c r="BQ334" s="46"/>
      <c r="BR334" s="46"/>
      <c r="BS334" s="46"/>
      <c r="BT334" s="46"/>
      <c r="BU334" s="46"/>
      <c r="BV334" s="46"/>
      <c r="BW334" s="46"/>
    </row>
    <row r="335" spans="1:75" ht="26.25" x14ac:dyDescent="0.4">
      <c r="A335" s="63"/>
      <c r="B335" s="48"/>
      <c r="C335" s="28"/>
      <c r="D335" s="48"/>
      <c r="E335" s="58"/>
      <c r="F335" s="49"/>
      <c r="G335" s="50"/>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76"/>
      <c r="BM335" s="46"/>
      <c r="BN335" s="46"/>
      <c r="BO335" s="23"/>
      <c r="BP335" s="46"/>
      <c r="BQ335" s="46"/>
      <c r="BR335" s="46"/>
      <c r="BS335" s="46"/>
      <c r="BT335" s="46"/>
      <c r="BU335" s="46"/>
      <c r="BV335" s="46"/>
      <c r="BW335" s="46"/>
    </row>
    <row r="336" spans="1:75" ht="26.25" x14ac:dyDescent="0.4">
      <c r="A336" s="63"/>
      <c r="B336" s="48"/>
      <c r="C336" s="28"/>
      <c r="D336" s="48"/>
      <c r="E336" s="58"/>
      <c r="F336" s="49"/>
      <c r="G336" s="50"/>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76"/>
      <c r="BM336" s="46"/>
      <c r="BN336" s="46"/>
      <c r="BO336" s="23"/>
      <c r="BP336" s="46"/>
      <c r="BQ336" s="46"/>
      <c r="BR336" s="46"/>
      <c r="BS336" s="46"/>
      <c r="BT336" s="46"/>
      <c r="BU336" s="46"/>
      <c r="BV336" s="46"/>
      <c r="BW336" s="46"/>
    </row>
    <row r="337" spans="1:75" ht="26.25" x14ac:dyDescent="0.4">
      <c r="A337" s="63"/>
      <c r="B337" s="48"/>
      <c r="C337" s="28"/>
      <c r="D337" s="48"/>
      <c r="E337" s="58"/>
      <c r="F337" s="49"/>
      <c r="G337" s="50"/>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76"/>
      <c r="BM337" s="46"/>
      <c r="BN337" s="46"/>
      <c r="BO337" s="23"/>
      <c r="BP337" s="46"/>
      <c r="BQ337" s="46"/>
      <c r="BR337" s="46"/>
      <c r="BS337" s="46"/>
      <c r="BT337" s="46"/>
      <c r="BU337" s="46"/>
      <c r="BV337" s="46"/>
      <c r="BW337" s="46"/>
    </row>
    <row r="338" spans="1:75" ht="26.25" x14ac:dyDescent="0.4">
      <c r="A338" s="63"/>
      <c r="B338" s="48"/>
      <c r="C338" s="28"/>
      <c r="D338" s="48"/>
      <c r="E338" s="58"/>
      <c r="F338" s="49"/>
      <c r="G338" s="50"/>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76"/>
      <c r="BM338" s="46"/>
      <c r="BN338" s="46"/>
      <c r="BO338" s="23"/>
      <c r="BP338" s="46"/>
      <c r="BQ338" s="46"/>
      <c r="BR338" s="46"/>
      <c r="BS338" s="46"/>
      <c r="BT338" s="46"/>
      <c r="BU338" s="46"/>
      <c r="BV338" s="46"/>
      <c r="BW338" s="46"/>
    </row>
    <row r="339" spans="1:75" ht="26.25" x14ac:dyDescent="0.4">
      <c r="A339" s="63"/>
      <c r="B339" s="48"/>
      <c r="C339" s="28"/>
      <c r="D339" s="48"/>
      <c r="E339" s="58"/>
      <c r="F339" s="49"/>
      <c r="G339" s="50"/>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76"/>
      <c r="BM339" s="46"/>
      <c r="BN339" s="46"/>
      <c r="BO339" s="23"/>
      <c r="BP339" s="46"/>
      <c r="BQ339" s="46"/>
      <c r="BR339" s="46"/>
      <c r="BS339" s="46"/>
      <c r="BT339" s="46"/>
      <c r="BU339" s="46"/>
      <c r="BV339" s="46"/>
      <c r="BW339" s="46"/>
    </row>
    <row r="340" spans="1:75" ht="26.25" x14ac:dyDescent="0.4">
      <c r="A340" s="63"/>
      <c r="B340" s="48"/>
      <c r="C340" s="28"/>
      <c r="D340" s="48"/>
      <c r="E340" s="58"/>
      <c r="F340" s="49"/>
      <c r="G340" s="50"/>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76"/>
      <c r="BM340" s="46"/>
      <c r="BN340" s="46"/>
      <c r="BO340" s="23"/>
      <c r="BP340" s="46"/>
      <c r="BQ340" s="46"/>
      <c r="BR340" s="46"/>
      <c r="BS340" s="46"/>
      <c r="BT340" s="46"/>
      <c r="BU340" s="46"/>
      <c r="BV340" s="46"/>
      <c r="BW340" s="46"/>
    </row>
    <row r="341" spans="1:75" ht="26.25" x14ac:dyDescent="0.4">
      <c r="A341" s="63"/>
      <c r="B341" s="48"/>
      <c r="C341" s="28"/>
      <c r="D341" s="48"/>
      <c r="E341" s="58"/>
      <c r="F341" s="49"/>
      <c r="G341" s="50"/>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76"/>
      <c r="BM341" s="46"/>
      <c r="BN341" s="46"/>
      <c r="BO341" s="23"/>
      <c r="BP341" s="46"/>
      <c r="BQ341" s="46"/>
      <c r="BR341" s="46"/>
      <c r="BS341" s="46"/>
      <c r="BT341" s="46"/>
      <c r="BU341" s="46"/>
      <c r="BV341" s="46"/>
      <c r="BW341" s="46"/>
    </row>
    <row r="342" spans="1:75" ht="26.25" x14ac:dyDescent="0.4">
      <c r="A342" s="63"/>
      <c r="B342" s="48"/>
      <c r="C342" s="28"/>
      <c r="D342" s="48"/>
      <c r="E342" s="58"/>
      <c r="F342" s="49"/>
      <c r="G342" s="50"/>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76"/>
      <c r="BM342" s="46"/>
      <c r="BN342" s="46"/>
      <c r="BO342" s="23"/>
      <c r="BP342" s="46"/>
      <c r="BQ342" s="46"/>
      <c r="BR342" s="46"/>
      <c r="BS342" s="46"/>
      <c r="BT342" s="46"/>
      <c r="BU342" s="46"/>
      <c r="BV342" s="46"/>
      <c r="BW342" s="46"/>
    </row>
    <row r="343" spans="1:75" ht="26.25" x14ac:dyDescent="0.4">
      <c r="A343" s="63"/>
      <c r="B343" s="48"/>
      <c r="C343" s="28"/>
      <c r="D343" s="48"/>
      <c r="E343" s="58"/>
      <c r="F343" s="49"/>
      <c r="G343" s="50"/>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76"/>
      <c r="BM343" s="46"/>
      <c r="BN343" s="46"/>
      <c r="BO343" s="23"/>
      <c r="BP343" s="46"/>
      <c r="BQ343" s="46"/>
      <c r="BR343" s="46"/>
      <c r="BS343" s="46"/>
      <c r="BT343" s="46"/>
      <c r="BU343" s="46"/>
      <c r="BV343" s="46"/>
      <c r="BW343" s="46"/>
    </row>
    <row r="344" spans="1:75" ht="26.25" x14ac:dyDescent="0.4">
      <c r="A344" s="63"/>
      <c r="B344" s="48"/>
      <c r="C344" s="28"/>
      <c r="D344" s="48"/>
      <c r="E344" s="58"/>
      <c r="F344" s="49"/>
      <c r="G344" s="50"/>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76"/>
      <c r="BM344" s="46"/>
      <c r="BN344" s="46"/>
      <c r="BO344" s="23"/>
      <c r="BP344" s="46"/>
      <c r="BQ344" s="46"/>
      <c r="BR344" s="46"/>
      <c r="BS344" s="46"/>
      <c r="BT344" s="46"/>
      <c r="BU344" s="46"/>
      <c r="BV344" s="46"/>
      <c r="BW344" s="46"/>
    </row>
    <row r="345" spans="1:75" ht="26.25" x14ac:dyDescent="0.4">
      <c r="A345" s="63"/>
      <c r="B345" s="48"/>
      <c r="C345" s="28"/>
      <c r="D345" s="48"/>
      <c r="E345" s="58"/>
      <c r="F345" s="49"/>
      <c r="G345" s="50"/>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76"/>
      <c r="BM345" s="46"/>
      <c r="BN345" s="46"/>
      <c r="BO345" s="23"/>
      <c r="BP345" s="46"/>
      <c r="BQ345" s="46"/>
      <c r="BR345" s="46"/>
      <c r="BS345" s="46"/>
      <c r="BT345" s="46"/>
      <c r="BU345" s="46"/>
      <c r="BV345" s="46"/>
      <c r="BW345" s="46"/>
    </row>
    <row r="346" spans="1:75" ht="26.25" x14ac:dyDescent="0.4">
      <c r="A346" s="63"/>
      <c r="B346" s="48"/>
      <c r="C346" s="28"/>
      <c r="D346" s="48"/>
      <c r="E346" s="58"/>
      <c r="F346" s="49"/>
      <c r="G346" s="50"/>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76"/>
      <c r="BM346" s="46"/>
      <c r="BN346" s="46"/>
      <c r="BO346" s="23"/>
      <c r="BP346" s="46"/>
      <c r="BQ346" s="46"/>
      <c r="BR346" s="46"/>
      <c r="BS346" s="46"/>
      <c r="BT346" s="46"/>
      <c r="BU346" s="46"/>
      <c r="BV346" s="46"/>
      <c r="BW346" s="46"/>
    </row>
    <row r="347" spans="1:75" ht="26.25" x14ac:dyDescent="0.4">
      <c r="A347" s="63"/>
      <c r="B347" s="48"/>
      <c r="C347" s="28"/>
      <c r="D347" s="48"/>
      <c r="E347" s="58"/>
      <c r="F347" s="49"/>
      <c r="G347" s="50"/>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76"/>
      <c r="BM347" s="46"/>
      <c r="BN347" s="46"/>
      <c r="BO347" s="23"/>
      <c r="BP347" s="46"/>
      <c r="BQ347" s="46"/>
      <c r="BR347" s="46"/>
      <c r="BS347" s="46"/>
      <c r="BT347" s="46"/>
      <c r="BU347" s="46"/>
      <c r="BV347" s="46"/>
      <c r="BW347" s="46"/>
    </row>
    <row r="348" spans="1:75" ht="26.25" x14ac:dyDescent="0.4">
      <c r="A348" s="63"/>
      <c r="B348" s="48"/>
      <c r="C348" s="28"/>
      <c r="D348" s="48"/>
      <c r="E348" s="58"/>
      <c r="F348" s="49"/>
      <c r="G348" s="50"/>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76"/>
      <c r="BM348" s="46"/>
      <c r="BN348" s="46"/>
      <c r="BO348" s="23"/>
      <c r="BP348" s="46"/>
      <c r="BQ348" s="46"/>
      <c r="BR348" s="46"/>
      <c r="BS348" s="46"/>
      <c r="BT348" s="46"/>
      <c r="BU348" s="46"/>
      <c r="BV348" s="46"/>
      <c r="BW348" s="46"/>
    </row>
    <row r="349" spans="1:75" ht="26.25" x14ac:dyDescent="0.4">
      <c r="A349" s="63"/>
      <c r="B349" s="48"/>
      <c r="C349" s="28"/>
      <c r="D349" s="48"/>
      <c r="E349" s="58"/>
      <c r="F349" s="49"/>
      <c r="G349" s="50"/>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76"/>
      <c r="BM349" s="46"/>
      <c r="BN349" s="46"/>
      <c r="BO349" s="23"/>
      <c r="BP349" s="46"/>
      <c r="BQ349" s="46"/>
      <c r="BR349" s="46"/>
      <c r="BS349" s="46"/>
      <c r="BT349" s="46"/>
      <c r="BU349" s="46"/>
      <c r="BV349" s="46"/>
      <c r="BW349" s="46"/>
    </row>
    <row r="350" spans="1:75" ht="26.25" x14ac:dyDescent="0.4">
      <c r="A350" s="63"/>
      <c r="B350" s="48"/>
      <c r="C350" s="28"/>
      <c r="D350" s="48"/>
      <c r="E350" s="58"/>
      <c r="F350" s="49"/>
      <c r="G350" s="50"/>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76"/>
      <c r="BM350" s="46"/>
      <c r="BN350" s="46"/>
      <c r="BO350" s="23"/>
      <c r="BP350" s="46"/>
      <c r="BQ350" s="46"/>
      <c r="BR350" s="46"/>
      <c r="BS350" s="46"/>
      <c r="BT350" s="46"/>
      <c r="BU350" s="46"/>
      <c r="BV350" s="46"/>
      <c r="BW350" s="46"/>
    </row>
    <row r="351" spans="1:75" ht="26.25" x14ac:dyDescent="0.4">
      <c r="A351" s="63"/>
      <c r="B351" s="48"/>
      <c r="C351" s="28"/>
      <c r="D351" s="48"/>
      <c r="E351" s="58"/>
      <c r="F351" s="49"/>
      <c r="G351" s="50"/>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76"/>
      <c r="BM351" s="46"/>
      <c r="BN351" s="46"/>
      <c r="BO351" s="23"/>
      <c r="BP351" s="46"/>
      <c r="BQ351" s="46"/>
      <c r="BR351" s="46"/>
      <c r="BS351" s="46"/>
      <c r="BT351" s="46"/>
      <c r="BU351" s="46"/>
      <c r="BV351" s="46"/>
      <c r="BW351" s="46"/>
    </row>
    <row r="352" spans="1:75" ht="26.25" x14ac:dyDescent="0.4">
      <c r="A352" s="63"/>
      <c r="B352" s="48"/>
      <c r="C352" s="28"/>
      <c r="D352" s="48"/>
      <c r="E352" s="58"/>
      <c r="F352" s="49"/>
      <c r="G352" s="50"/>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76"/>
      <c r="BM352" s="46"/>
      <c r="BN352" s="46"/>
      <c r="BO352" s="23"/>
      <c r="BP352" s="46"/>
      <c r="BQ352" s="46"/>
      <c r="BR352" s="46"/>
      <c r="BS352" s="46"/>
      <c r="BT352" s="46"/>
      <c r="BU352" s="46"/>
      <c r="BV352" s="46"/>
      <c r="BW352" s="46"/>
    </row>
    <row r="353" spans="1:75" ht="26.25" x14ac:dyDescent="0.4">
      <c r="A353" s="63"/>
      <c r="B353" s="48"/>
      <c r="C353" s="28"/>
      <c r="D353" s="48"/>
      <c r="E353" s="58"/>
      <c r="F353" s="49"/>
      <c r="G353" s="50"/>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76"/>
      <c r="BM353" s="46"/>
      <c r="BN353" s="46"/>
      <c r="BO353" s="23"/>
      <c r="BP353" s="46"/>
      <c r="BQ353" s="46"/>
      <c r="BR353" s="46"/>
      <c r="BS353" s="46"/>
      <c r="BT353" s="46"/>
      <c r="BU353" s="46"/>
      <c r="BV353" s="46"/>
      <c r="BW353" s="46"/>
    </row>
    <row r="354" spans="1:75" ht="26.25" x14ac:dyDescent="0.4">
      <c r="A354" s="63"/>
      <c r="B354" s="48"/>
      <c r="C354" s="28"/>
      <c r="D354" s="48"/>
      <c r="E354" s="58"/>
      <c r="F354" s="49"/>
      <c r="G354" s="50"/>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76"/>
      <c r="BM354" s="46"/>
      <c r="BN354" s="46"/>
      <c r="BO354" s="23"/>
      <c r="BP354" s="46"/>
      <c r="BQ354" s="46"/>
      <c r="BR354" s="46"/>
      <c r="BS354" s="46"/>
      <c r="BT354" s="46"/>
      <c r="BU354" s="46"/>
      <c r="BV354" s="46"/>
      <c r="BW354" s="46"/>
    </row>
    <row r="355" spans="1:75" ht="26.25" x14ac:dyDescent="0.4">
      <c r="A355" s="63"/>
      <c r="B355" s="48"/>
      <c r="C355" s="28"/>
      <c r="D355" s="48"/>
      <c r="E355" s="58"/>
      <c r="F355" s="49"/>
      <c r="G355" s="50"/>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76"/>
      <c r="BM355" s="46"/>
      <c r="BN355" s="46"/>
      <c r="BO355" s="23"/>
      <c r="BP355" s="46"/>
      <c r="BQ355" s="46"/>
      <c r="BR355" s="46"/>
      <c r="BS355" s="46"/>
      <c r="BT355" s="46"/>
      <c r="BU355" s="46"/>
      <c r="BV355" s="46"/>
      <c r="BW355" s="46"/>
    </row>
    <row r="356" spans="1:75" ht="26.25" x14ac:dyDescent="0.4">
      <c r="A356" s="63"/>
      <c r="B356" s="48"/>
      <c r="C356" s="28"/>
      <c r="D356" s="48"/>
      <c r="E356" s="58"/>
      <c r="F356" s="49"/>
      <c r="G356" s="50"/>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76"/>
      <c r="BM356" s="46"/>
      <c r="BN356" s="46"/>
      <c r="BO356" s="23"/>
      <c r="BP356" s="46"/>
      <c r="BQ356" s="46"/>
      <c r="BR356" s="46"/>
      <c r="BS356" s="46"/>
      <c r="BT356" s="46"/>
      <c r="BU356" s="46"/>
      <c r="BV356" s="46"/>
      <c r="BW356" s="46"/>
    </row>
    <row r="357" spans="1:75" ht="26.25" x14ac:dyDescent="0.4">
      <c r="A357" s="63"/>
      <c r="B357" s="48"/>
      <c r="C357" s="28"/>
      <c r="D357" s="48"/>
      <c r="E357" s="58"/>
      <c r="F357" s="49"/>
      <c r="G357" s="50"/>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76"/>
      <c r="BM357" s="46"/>
      <c r="BN357" s="46"/>
      <c r="BO357" s="23"/>
      <c r="BP357" s="46"/>
      <c r="BQ357" s="46"/>
      <c r="BR357" s="46"/>
      <c r="BS357" s="46"/>
      <c r="BT357" s="46"/>
      <c r="BU357" s="46"/>
      <c r="BV357" s="46"/>
      <c r="BW357" s="46"/>
    </row>
    <row r="358" spans="1:75" ht="26.25" x14ac:dyDescent="0.4">
      <c r="A358" s="63"/>
      <c r="B358" s="48"/>
      <c r="C358" s="28"/>
      <c r="D358" s="48"/>
      <c r="E358" s="58"/>
      <c r="F358" s="49"/>
      <c r="G358" s="50"/>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76"/>
      <c r="BM358" s="46"/>
      <c r="BN358" s="46"/>
      <c r="BO358" s="23"/>
      <c r="BP358" s="46"/>
      <c r="BQ358" s="46"/>
      <c r="BR358" s="46"/>
      <c r="BS358" s="46"/>
      <c r="BT358" s="46"/>
      <c r="BU358" s="46"/>
      <c r="BV358" s="46"/>
      <c r="BW358" s="46"/>
    </row>
    <row r="359" spans="1:75" ht="26.25" x14ac:dyDescent="0.4">
      <c r="A359" s="63"/>
      <c r="B359" s="48"/>
      <c r="C359" s="28"/>
      <c r="D359" s="48"/>
      <c r="E359" s="58"/>
      <c r="F359" s="49"/>
      <c r="G359" s="50"/>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76"/>
      <c r="BM359" s="46"/>
      <c r="BN359" s="46"/>
      <c r="BO359" s="23"/>
      <c r="BP359" s="46"/>
      <c r="BQ359" s="46"/>
      <c r="BR359" s="46"/>
      <c r="BS359" s="46"/>
      <c r="BT359" s="46"/>
      <c r="BU359" s="46"/>
      <c r="BV359" s="46"/>
      <c r="BW359" s="46"/>
    </row>
    <row r="360" spans="1:75" ht="26.25" x14ac:dyDescent="0.4">
      <c r="A360" s="63"/>
      <c r="B360" s="48"/>
      <c r="C360" s="28"/>
      <c r="D360" s="48"/>
      <c r="E360" s="58"/>
      <c r="F360" s="49"/>
      <c r="G360" s="50"/>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76"/>
      <c r="BM360" s="46"/>
      <c r="BN360" s="46"/>
      <c r="BO360" s="23"/>
      <c r="BP360" s="46"/>
      <c r="BQ360" s="46"/>
      <c r="BR360" s="46"/>
      <c r="BS360" s="46"/>
      <c r="BT360" s="46"/>
      <c r="BU360" s="46"/>
      <c r="BV360" s="46"/>
      <c r="BW360" s="46"/>
    </row>
    <row r="361" spans="1:75" ht="26.25" x14ac:dyDescent="0.4">
      <c r="A361" s="63"/>
      <c r="B361" s="48"/>
      <c r="C361" s="28"/>
      <c r="D361" s="48"/>
      <c r="E361" s="58"/>
      <c r="F361" s="49"/>
      <c r="G361" s="50"/>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76"/>
      <c r="BM361" s="46"/>
      <c r="BN361" s="46"/>
      <c r="BO361" s="23"/>
      <c r="BP361" s="46"/>
      <c r="BQ361" s="46"/>
      <c r="BR361" s="46"/>
      <c r="BS361" s="46"/>
      <c r="BT361" s="46"/>
      <c r="BU361" s="46"/>
      <c r="BV361" s="46"/>
      <c r="BW361" s="46"/>
    </row>
    <row r="362" spans="1:75" ht="26.25" x14ac:dyDescent="0.4">
      <c r="A362" s="63"/>
      <c r="B362" s="48"/>
      <c r="C362" s="28"/>
      <c r="D362" s="48"/>
      <c r="E362" s="58"/>
      <c r="F362" s="49"/>
      <c r="G362" s="50"/>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76"/>
      <c r="BM362" s="46"/>
      <c r="BN362" s="46"/>
      <c r="BO362" s="23"/>
      <c r="BP362" s="46"/>
      <c r="BQ362" s="46"/>
      <c r="BR362" s="46"/>
      <c r="BS362" s="46"/>
      <c r="BT362" s="46"/>
      <c r="BU362" s="46"/>
      <c r="BV362" s="46"/>
      <c r="BW362" s="46"/>
    </row>
    <row r="363" spans="1:75" ht="26.25" x14ac:dyDescent="0.4">
      <c r="A363" s="63"/>
      <c r="B363" s="48"/>
      <c r="C363" s="28"/>
      <c r="D363" s="48"/>
      <c r="E363" s="49"/>
      <c r="F363" s="49"/>
      <c r="G363" s="50"/>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76"/>
      <c r="BM363" s="46"/>
      <c r="BN363" s="46"/>
      <c r="BO363" s="23"/>
      <c r="BP363" s="46"/>
      <c r="BQ363" s="46"/>
      <c r="BR363" s="46"/>
      <c r="BS363" s="46"/>
      <c r="BT363" s="46"/>
      <c r="BU363" s="46"/>
      <c r="BV363" s="46"/>
      <c r="BW363" s="46"/>
    </row>
    <row r="364" spans="1:75" ht="26.25" x14ac:dyDescent="0.4">
      <c r="A364" s="63"/>
      <c r="B364" s="48"/>
      <c r="C364" s="28"/>
      <c r="D364" s="48"/>
      <c r="E364" s="49"/>
      <c r="F364" s="49"/>
      <c r="G364" s="50"/>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76"/>
      <c r="BM364" s="46"/>
      <c r="BN364" s="46"/>
      <c r="BO364" s="23"/>
      <c r="BP364" s="46"/>
      <c r="BQ364" s="46"/>
      <c r="BR364" s="46"/>
      <c r="BS364" s="46"/>
      <c r="BT364" s="46"/>
      <c r="BU364" s="46"/>
      <c r="BV364" s="46"/>
      <c r="BW364" s="46"/>
    </row>
    <row r="365" spans="1:75" ht="26.25" x14ac:dyDescent="0.4">
      <c r="A365" s="63"/>
      <c r="B365" s="48"/>
      <c r="C365" s="28"/>
      <c r="D365" s="48"/>
      <c r="E365" s="49"/>
      <c r="F365" s="49"/>
      <c r="G365" s="50"/>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76"/>
      <c r="BM365" s="46"/>
      <c r="BN365" s="46"/>
      <c r="BO365" s="23"/>
      <c r="BP365" s="46"/>
      <c r="BQ365" s="46"/>
      <c r="BR365" s="46"/>
      <c r="BS365" s="46"/>
      <c r="BT365" s="46"/>
      <c r="BU365" s="46"/>
      <c r="BV365" s="46"/>
      <c r="BW365" s="46"/>
    </row>
    <row r="366" spans="1:75" ht="26.25" x14ac:dyDescent="0.4">
      <c r="A366" s="63"/>
      <c r="B366" s="48"/>
      <c r="C366" s="28"/>
      <c r="D366" s="48"/>
      <c r="E366" s="49"/>
      <c r="F366" s="49"/>
      <c r="G366" s="50"/>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76"/>
      <c r="BM366" s="46"/>
      <c r="BN366" s="46"/>
      <c r="BO366" s="23"/>
      <c r="BP366" s="46"/>
      <c r="BQ366" s="46"/>
      <c r="BR366" s="46"/>
      <c r="BS366" s="46"/>
      <c r="BT366" s="46"/>
      <c r="BU366" s="46"/>
      <c r="BV366" s="46"/>
      <c r="BW366" s="46"/>
    </row>
    <row r="367" spans="1:75" ht="26.25" x14ac:dyDescent="0.4">
      <c r="A367" s="63"/>
      <c r="B367" s="48"/>
      <c r="C367" s="28"/>
      <c r="D367" s="48"/>
      <c r="E367" s="49"/>
      <c r="F367" s="49"/>
      <c r="G367" s="50"/>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76"/>
      <c r="BM367" s="46"/>
      <c r="BN367" s="46"/>
      <c r="BO367" s="23"/>
      <c r="BP367" s="46"/>
      <c r="BQ367" s="46"/>
      <c r="BR367" s="46"/>
      <c r="BS367" s="46"/>
      <c r="BT367" s="46"/>
      <c r="BU367" s="46"/>
      <c r="BV367" s="46"/>
      <c r="BW367" s="46"/>
    </row>
    <row r="368" spans="1:75" ht="26.25" x14ac:dyDescent="0.4">
      <c r="A368" s="63"/>
      <c r="B368" s="48"/>
      <c r="C368" s="28"/>
      <c r="D368" s="48"/>
      <c r="E368" s="49"/>
      <c r="F368" s="49"/>
      <c r="G368" s="50"/>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76"/>
      <c r="BM368" s="46"/>
      <c r="BN368" s="46"/>
      <c r="BO368" s="23"/>
      <c r="BP368" s="46"/>
      <c r="BQ368" s="46"/>
      <c r="BR368" s="46"/>
      <c r="BS368" s="46"/>
      <c r="BT368" s="46"/>
      <c r="BU368" s="46"/>
      <c r="BV368" s="46"/>
      <c r="BW368" s="46"/>
    </row>
    <row r="369" spans="1:75" ht="26.25" x14ac:dyDescent="0.4">
      <c r="A369" s="63"/>
      <c r="B369" s="48"/>
      <c r="C369" s="28"/>
      <c r="D369" s="48"/>
      <c r="E369" s="49"/>
      <c r="F369" s="49"/>
      <c r="G369" s="50"/>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76"/>
      <c r="BM369" s="46"/>
      <c r="BN369" s="46"/>
      <c r="BO369" s="23"/>
      <c r="BP369" s="46"/>
      <c r="BQ369" s="46"/>
      <c r="BR369" s="46"/>
      <c r="BS369" s="46"/>
      <c r="BT369" s="46"/>
      <c r="BU369" s="46"/>
      <c r="BV369" s="46"/>
      <c r="BW369" s="46"/>
    </row>
    <row r="370" spans="1:75" ht="26.25" x14ac:dyDescent="0.4">
      <c r="A370" s="63"/>
      <c r="B370" s="48"/>
      <c r="C370" s="28"/>
      <c r="D370" s="48"/>
      <c r="E370" s="49"/>
      <c r="F370" s="49"/>
      <c r="G370" s="50"/>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76"/>
      <c r="BM370" s="46"/>
      <c r="BN370" s="46"/>
      <c r="BO370" s="23"/>
      <c r="BP370" s="46"/>
      <c r="BQ370" s="46"/>
      <c r="BR370" s="46"/>
      <c r="BS370" s="46"/>
      <c r="BT370" s="46"/>
      <c r="BU370" s="46"/>
      <c r="BV370" s="46"/>
      <c r="BW370" s="46"/>
    </row>
    <row r="371" spans="1:75" ht="26.25" x14ac:dyDescent="0.4">
      <c r="A371" s="63"/>
      <c r="B371" s="48"/>
      <c r="C371" s="28"/>
      <c r="D371" s="48"/>
      <c r="E371" s="49"/>
      <c r="F371" s="49"/>
      <c r="G371" s="50"/>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76"/>
      <c r="BM371" s="46"/>
      <c r="BN371" s="46"/>
      <c r="BO371" s="23"/>
      <c r="BP371" s="46"/>
      <c r="BQ371" s="46"/>
      <c r="BR371" s="46"/>
      <c r="BS371" s="46"/>
      <c r="BT371" s="46"/>
      <c r="BU371" s="46"/>
      <c r="BV371" s="46"/>
      <c r="BW371" s="46"/>
    </row>
    <row r="372" spans="1:75" ht="26.25" x14ac:dyDescent="0.4">
      <c r="A372" s="63"/>
      <c r="B372" s="48"/>
      <c r="C372" s="28"/>
      <c r="D372" s="48"/>
      <c r="E372" s="49"/>
      <c r="F372" s="49"/>
      <c r="G372" s="50"/>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76"/>
      <c r="BM372" s="46"/>
      <c r="BN372" s="46"/>
      <c r="BO372" s="23"/>
      <c r="BP372" s="46"/>
      <c r="BQ372" s="46"/>
      <c r="BR372" s="46"/>
      <c r="BS372" s="46"/>
      <c r="BT372" s="46"/>
      <c r="BU372" s="46"/>
      <c r="BV372" s="46"/>
      <c r="BW372" s="46"/>
    </row>
    <row r="373" spans="1:75" ht="26.25" x14ac:dyDescent="0.4">
      <c r="A373" s="63"/>
      <c r="B373" s="48"/>
      <c r="C373" s="28"/>
      <c r="D373" s="48"/>
      <c r="E373" s="49"/>
      <c r="F373" s="49"/>
      <c r="G373" s="50"/>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76"/>
      <c r="BM373" s="46"/>
      <c r="BN373" s="46"/>
      <c r="BO373" s="23"/>
      <c r="BP373" s="46"/>
      <c r="BQ373" s="46"/>
      <c r="BR373" s="46"/>
      <c r="BS373" s="46"/>
      <c r="BT373" s="46"/>
      <c r="BU373" s="46"/>
      <c r="BV373" s="46"/>
      <c r="BW373" s="46"/>
    </row>
    <row r="374" spans="1:75" ht="26.25" x14ac:dyDescent="0.4">
      <c r="A374" s="63"/>
      <c r="B374" s="48"/>
      <c r="C374" s="28"/>
      <c r="D374" s="48"/>
      <c r="E374" s="49"/>
      <c r="F374" s="49"/>
      <c r="G374" s="50"/>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76"/>
      <c r="BM374" s="46"/>
      <c r="BN374" s="46"/>
      <c r="BO374" s="23"/>
      <c r="BP374" s="46"/>
      <c r="BQ374" s="46"/>
      <c r="BR374" s="46"/>
      <c r="BS374" s="46"/>
      <c r="BT374" s="46"/>
      <c r="BU374" s="46"/>
      <c r="BV374" s="46"/>
      <c r="BW374" s="46"/>
    </row>
    <row r="375" spans="1:75" ht="26.25" x14ac:dyDescent="0.4">
      <c r="A375" s="63"/>
      <c r="B375" s="48"/>
      <c r="C375" s="28"/>
      <c r="D375" s="48"/>
      <c r="E375" s="49"/>
      <c r="F375" s="49"/>
      <c r="G375" s="50"/>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76"/>
      <c r="BM375" s="46"/>
      <c r="BN375" s="46"/>
      <c r="BO375" s="23"/>
      <c r="BP375" s="46"/>
      <c r="BQ375" s="46"/>
      <c r="BR375" s="46"/>
      <c r="BS375" s="46"/>
      <c r="BT375" s="46"/>
      <c r="BU375" s="46"/>
      <c r="BV375" s="46"/>
      <c r="BW375" s="46"/>
    </row>
    <row r="376" spans="1:75" ht="26.25" x14ac:dyDescent="0.4">
      <c r="A376" s="63"/>
      <c r="B376" s="48"/>
      <c r="C376" s="28"/>
      <c r="D376" s="48"/>
      <c r="E376" s="49"/>
      <c r="F376" s="49"/>
      <c r="G376" s="50"/>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76"/>
      <c r="BM376" s="46"/>
      <c r="BN376" s="46"/>
      <c r="BO376" s="23"/>
      <c r="BP376" s="46"/>
      <c r="BQ376" s="46"/>
      <c r="BR376" s="46"/>
      <c r="BS376" s="46"/>
      <c r="BT376" s="46"/>
      <c r="BU376" s="46"/>
      <c r="BV376" s="46"/>
      <c r="BW376" s="46"/>
    </row>
    <row r="377" spans="1:75" ht="26.25" x14ac:dyDescent="0.4">
      <c r="A377" s="63"/>
      <c r="B377" s="48"/>
      <c r="C377" s="28"/>
      <c r="D377" s="48"/>
      <c r="E377" s="49"/>
      <c r="F377" s="49"/>
      <c r="G377" s="50"/>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76"/>
      <c r="BM377" s="46"/>
      <c r="BN377" s="46"/>
      <c r="BO377" s="23"/>
      <c r="BP377" s="46"/>
      <c r="BQ377" s="46"/>
      <c r="BR377" s="46"/>
      <c r="BS377" s="46"/>
      <c r="BT377" s="46"/>
      <c r="BU377" s="46"/>
      <c r="BV377" s="46"/>
      <c r="BW377" s="46"/>
    </row>
    <row r="378" spans="1:75" ht="26.25" x14ac:dyDescent="0.4">
      <c r="A378" s="63"/>
      <c r="B378" s="48"/>
      <c r="C378" s="28"/>
      <c r="D378" s="48"/>
      <c r="E378" s="49"/>
      <c r="F378" s="49"/>
      <c r="G378" s="50"/>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76"/>
      <c r="BM378" s="46"/>
      <c r="BN378" s="46"/>
      <c r="BO378" s="23"/>
      <c r="BP378" s="46"/>
      <c r="BQ378" s="46"/>
      <c r="BR378" s="46"/>
      <c r="BS378" s="46"/>
      <c r="BT378" s="46"/>
      <c r="BU378" s="46"/>
      <c r="BV378" s="46"/>
      <c r="BW378" s="46"/>
    </row>
    <row r="379" spans="1:75" ht="26.25" x14ac:dyDescent="0.4">
      <c r="A379" s="63"/>
      <c r="B379" s="48"/>
      <c r="C379" s="28"/>
      <c r="D379" s="48"/>
      <c r="E379" s="49"/>
      <c r="F379" s="49"/>
      <c r="G379" s="50"/>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76"/>
      <c r="BM379" s="46"/>
      <c r="BN379" s="46"/>
      <c r="BO379" s="23"/>
      <c r="BP379" s="46"/>
      <c r="BQ379" s="46"/>
      <c r="BR379" s="46"/>
      <c r="BS379" s="46"/>
      <c r="BT379" s="46"/>
      <c r="BU379" s="46"/>
      <c r="BV379" s="46"/>
      <c r="BW379" s="46"/>
    </row>
    <row r="380" spans="1:75" ht="26.25" x14ac:dyDescent="0.4">
      <c r="A380" s="63"/>
      <c r="B380" s="48"/>
      <c r="C380" s="28"/>
      <c r="D380" s="48"/>
      <c r="E380" s="49"/>
      <c r="F380" s="49"/>
      <c r="G380" s="50"/>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76"/>
      <c r="BM380" s="46"/>
      <c r="BN380" s="46"/>
      <c r="BO380" s="23"/>
      <c r="BP380" s="46"/>
      <c r="BQ380" s="46"/>
      <c r="BR380" s="46"/>
      <c r="BS380" s="46"/>
      <c r="BT380" s="46"/>
      <c r="BU380" s="46"/>
      <c r="BV380" s="46"/>
      <c r="BW380" s="46"/>
    </row>
    <row r="381" spans="1:75" ht="26.25" x14ac:dyDescent="0.4">
      <c r="A381" s="63"/>
      <c r="B381" s="48"/>
      <c r="C381" s="28"/>
      <c r="D381" s="48"/>
      <c r="E381" s="49"/>
      <c r="F381" s="49"/>
      <c r="G381" s="50"/>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76"/>
      <c r="BM381" s="46"/>
      <c r="BN381" s="46"/>
      <c r="BO381" s="23"/>
      <c r="BP381" s="46"/>
      <c r="BQ381" s="46"/>
      <c r="BR381" s="46"/>
      <c r="BS381" s="46"/>
      <c r="BT381" s="46"/>
      <c r="BU381" s="46"/>
      <c r="BV381" s="46"/>
      <c r="BW381" s="46"/>
    </row>
    <row r="382" spans="1:75" ht="26.25" x14ac:dyDescent="0.4">
      <c r="A382" s="63"/>
      <c r="B382" s="48"/>
      <c r="C382" s="28"/>
      <c r="D382" s="48"/>
      <c r="E382" s="49"/>
      <c r="F382" s="49"/>
      <c r="G382" s="50"/>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76"/>
      <c r="BM382" s="46"/>
      <c r="BN382" s="46"/>
      <c r="BO382" s="23"/>
      <c r="BP382" s="46"/>
      <c r="BQ382" s="46"/>
      <c r="BR382" s="46"/>
      <c r="BS382" s="46"/>
      <c r="BT382" s="46"/>
      <c r="BU382" s="46"/>
      <c r="BV382" s="46"/>
      <c r="BW382" s="46"/>
    </row>
    <row r="383" spans="1:75" ht="26.25" x14ac:dyDescent="0.4">
      <c r="A383" s="63"/>
      <c r="B383" s="48"/>
      <c r="C383" s="28"/>
      <c r="D383" s="48"/>
      <c r="E383" s="49"/>
      <c r="F383" s="49"/>
      <c r="G383" s="50"/>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76"/>
      <c r="BM383" s="46"/>
      <c r="BN383" s="46"/>
      <c r="BO383" s="23"/>
      <c r="BP383" s="46"/>
      <c r="BQ383" s="46"/>
      <c r="BR383" s="46"/>
      <c r="BS383" s="46"/>
      <c r="BT383" s="46"/>
      <c r="BU383" s="46"/>
      <c r="BV383" s="46"/>
      <c r="BW383" s="46"/>
    </row>
    <row r="384" spans="1:75" ht="26.25" x14ac:dyDescent="0.4">
      <c r="A384" s="63"/>
      <c r="B384" s="48"/>
      <c r="C384" s="28"/>
      <c r="D384" s="48"/>
      <c r="E384" s="49"/>
      <c r="F384" s="49"/>
      <c r="G384" s="50"/>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76"/>
      <c r="BM384" s="46"/>
      <c r="BN384" s="46"/>
      <c r="BO384" s="23"/>
      <c r="BP384" s="46"/>
      <c r="BQ384" s="46"/>
      <c r="BR384" s="46"/>
      <c r="BS384" s="46"/>
      <c r="BT384" s="46"/>
      <c r="BU384" s="46"/>
      <c r="BV384" s="46"/>
      <c r="BW384" s="46"/>
    </row>
    <row r="385" spans="1:75" ht="26.25" x14ac:dyDescent="0.4">
      <c r="A385" s="63"/>
      <c r="B385" s="48"/>
      <c r="C385" s="28"/>
      <c r="D385" s="48"/>
      <c r="E385" s="49"/>
      <c r="F385" s="49"/>
      <c r="G385" s="50"/>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76"/>
      <c r="BM385" s="46"/>
      <c r="BN385" s="46"/>
      <c r="BO385" s="23"/>
      <c r="BP385" s="46"/>
      <c r="BQ385" s="46"/>
      <c r="BR385" s="46"/>
      <c r="BS385" s="46"/>
      <c r="BT385" s="46"/>
      <c r="BU385" s="46"/>
      <c r="BV385" s="46"/>
      <c r="BW385" s="46"/>
    </row>
    <row r="386" spans="1:75" ht="26.25" x14ac:dyDescent="0.4">
      <c r="A386" s="63"/>
      <c r="B386" s="48"/>
      <c r="C386" s="28"/>
      <c r="D386" s="48"/>
      <c r="E386" s="49"/>
      <c r="F386" s="49"/>
      <c r="G386" s="50"/>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76"/>
      <c r="BM386" s="46"/>
      <c r="BN386" s="46"/>
      <c r="BO386" s="23"/>
      <c r="BP386" s="46"/>
      <c r="BQ386" s="46"/>
      <c r="BR386" s="46"/>
      <c r="BS386" s="46"/>
      <c r="BT386" s="46"/>
      <c r="BU386" s="46"/>
      <c r="BV386" s="46"/>
      <c r="BW386" s="46"/>
    </row>
    <row r="387" spans="1:75" ht="26.25" x14ac:dyDescent="0.4">
      <c r="A387" s="63"/>
      <c r="B387" s="48"/>
      <c r="C387" s="28"/>
      <c r="D387" s="48"/>
      <c r="E387" s="49"/>
      <c r="F387" s="49"/>
      <c r="G387" s="50"/>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76"/>
      <c r="BM387" s="46"/>
      <c r="BN387" s="46"/>
      <c r="BO387" s="23"/>
      <c r="BP387" s="46"/>
      <c r="BQ387" s="46"/>
      <c r="BR387" s="46"/>
      <c r="BS387" s="46"/>
      <c r="BT387" s="46"/>
      <c r="BU387" s="46"/>
      <c r="BV387" s="46"/>
      <c r="BW387" s="46"/>
    </row>
    <row r="388" spans="1:75" ht="26.25" x14ac:dyDescent="0.4">
      <c r="A388" s="63"/>
      <c r="B388" s="48"/>
      <c r="C388" s="28"/>
      <c r="D388" s="48"/>
      <c r="E388" s="49"/>
      <c r="F388" s="49"/>
      <c r="G388" s="50"/>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76"/>
      <c r="BM388" s="46"/>
      <c r="BN388" s="46"/>
      <c r="BO388" s="23"/>
      <c r="BP388" s="46"/>
      <c r="BQ388" s="46"/>
      <c r="BR388" s="46"/>
      <c r="BS388" s="46"/>
      <c r="BT388" s="46"/>
      <c r="BU388" s="46"/>
      <c r="BV388" s="46"/>
      <c r="BW388" s="46"/>
    </row>
    <row r="389" spans="1:75" ht="26.25" x14ac:dyDescent="0.4">
      <c r="A389" s="63"/>
      <c r="B389" s="48"/>
      <c r="C389" s="28"/>
      <c r="D389" s="48"/>
      <c r="E389" s="49"/>
      <c r="F389" s="49"/>
      <c r="G389" s="50"/>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76"/>
      <c r="BM389" s="46"/>
      <c r="BN389" s="46"/>
      <c r="BO389" s="23"/>
      <c r="BP389" s="46"/>
      <c r="BQ389" s="46"/>
      <c r="BR389" s="46"/>
      <c r="BS389" s="46"/>
      <c r="BT389" s="46"/>
      <c r="BU389" s="46"/>
      <c r="BV389" s="46"/>
      <c r="BW389" s="46"/>
    </row>
    <row r="390" spans="1:75" ht="26.25" x14ac:dyDescent="0.4">
      <c r="A390" s="63"/>
      <c r="B390" s="48"/>
      <c r="C390" s="28"/>
      <c r="D390" s="48"/>
      <c r="E390" s="49"/>
      <c r="F390" s="49"/>
      <c r="G390" s="50"/>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76"/>
      <c r="BM390" s="46"/>
      <c r="BN390" s="46"/>
      <c r="BO390" s="23"/>
      <c r="BP390" s="46"/>
      <c r="BQ390" s="46"/>
      <c r="BR390" s="46"/>
      <c r="BS390" s="46"/>
      <c r="BT390" s="46"/>
      <c r="BU390" s="46"/>
      <c r="BV390" s="46"/>
      <c r="BW390" s="46"/>
    </row>
    <row r="391" spans="1:75" ht="26.25" x14ac:dyDescent="0.4">
      <c r="A391" s="63"/>
      <c r="B391" s="48"/>
      <c r="C391" s="28"/>
      <c r="D391" s="48"/>
      <c r="E391" s="49"/>
      <c r="F391" s="49"/>
      <c r="G391" s="50"/>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76"/>
      <c r="BM391" s="46"/>
      <c r="BN391" s="46"/>
      <c r="BO391" s="23"/>
      <c r="BP391" s="46"/>
      <c r="BQ391" s="46"/>
      <c r="BR391" s="46"/>
      <c r="BS391" s="46"/>
      <c r="BT391" s="46"/>
      <c r="BU391" s="46"/>
      <c r="BV391" s="46"/>
      <c r="BW391" s="46"/>
    </row>
    <row r="392" spans="1:75" ht="26.25" x14ac:dyDescent="0.4">
      <c r="A392" s="63"/>
      <c r="B392" s="48"/>
      <c r="C392" s="28"/>
      <c r="D392" s="48"/>
      <c r="E392" s="49"/>
      <c r="F392" s="49"/>
      <c r="G392" s="50"/>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76"/>
      <c r="BM392" s="46"/>
      <c r="BN392" s="46"/>
      <c r="BO392" s="23"/>
      <c r="BP392" s="46"/>
      <c r="BQ392" s="46"/>
      <c r="BR392" s="46"/>
      <c r="BS392" s="46"/>
      <c r="BT392" s="46"/>
      <c r="BU392" s="46"/>
      <c r="BV392" s="46"/>
      <c r="BW392" s="46"/>
    </row>
    <row r="393" spans="1:75" ht="26.25" x14ac:dyDescent="0.4">
      <c r="A393" s="63"/>
      <c r="B393" s="48"/>
      <c r="C393" s="28"/>
      <c r="D393" s="48"/>
      <c r="E393" s="49"/>
      <c r="F393" s="49"/>
      <c r="G393" s="50"/>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76"/>
      <c r="BM393" s="46"/>
      <c r="BN393" s="46"/>
      <c r="BO393" s="23"/>
      <c r="BP393" s="46"/>
      <c r="BQ393" s="46"/>
      <c r="BR393" s="46"/>
      <c r="BS393" s="46"/>
      <c r="BT393" s="46"/>
      <c r="BU393" s="46"/>
      <c r="BV393" s="46"/>
      <c r="BW393" s="46"/>
    </row>
    <row r="394" spans="1:75" ht="26.25" x14ac:dyDescent="0.4">
      <c r="A394" s="63"/>
      <c r="B394" s="48"/>
      <c r="C394" s="28"/>
      <c r="D394" s="48"/>
      <c r="E394" s="49"/>
      <c r="F394" s="49"/>
      <c r="G394" s="50"/>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76"/>
      <c r="BM394" s="46"/>
      <c r="BN394" s="46"/>
      <c r="BO394" s="23"/>
      <c r="BP394" s="46"/>
      <c r="BQ394" s="46"/>
      <c r="BR394" s="46"/>
      <c r="BS394" s="46"/>
      <c r="BT394" s="46"/>
      <c r="BU394" s="46"/>
      <c r="BV394" s="46"/>
      <c r="BW394" s="46"/>
    </row>
    <row r="395" spans="1:75" ht="26.25" x14ac:dyDescent="0.4">
      <c r="A395" s="63"/>
      <c r="B395" s="48"/>
      <c r="C395" s="28"/>
      <c r="D395" s="48"/>
      <c r="E395" s="49"/>
      <c r="F395" s="49"/>
      <c r="G395" s="50"/>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76"/>
      <c r="BM395" s="46"/>
      <c r="BN395" s="46"/>
      <c r="BO395" s="23"/>
      <c r="BP395" s="46"/>
      <c r="BQ395" s="46"/>
      <c r="BR395" s="46"/>
      <c r="BS395" s="46"/>
      <c r="BT395" s="46"/>
      <c r="BU395" s="46"/>
      <c r="BV395" s="46"/>
      <c r="BW395" s="46"/>
    </row>
    <row r="396" spans="1:75" ht="26.25" x14ac:dyDescent="0.4">
      <c r="A396" s="63"/>
      <c r="B396" s="48"/>
      <c r="C396" s="28"/>
      <c r="D396" s="48"/>
      <c r="E396" s="49"/>
      <c r="F396" s="49"/>
      <c r="G396" s="50"/>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76"/>
      <c r="BM396" s="46"/>
      <c r="BN396" s="46"/>
      <c r="BO396" s="23"/>
      <c r="BP396" s="46"/>
      <c r="BQ396" s="46"/>
      <c r="BR396" s="46"/>
      <c r="BS396" s="46"/>
      <c r="BT396" s="46"/>
      <c r="BU396" s="46"/>
      <c r="BV396" s="46"/>
      <c r="BW396" s="46"/>
    </row>
    <row r="397" spans="1:75" ht="26.25" x14ac:dyDescent="0.4">
      <c r="A397" s="63"/>
      <c r="B397" s="48"/>
      <c r="C397" s="28"/>
      <c r="D397" s="48"/>
      <c r="E397" s="49"/>
      <c r="F397" s="49"/>
      <c r="G397" s="50"/>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76"/>
      <c r="BM397" s="46"/>
      <c r="BN397" s="46"/>
      <c r="BO397" s="23"/>
      <c r="BP397" s="46"/>
      <c r="BQ397" s="46"/>
      <c r="BR397" s="46"/>
      <c r="BS397" s="46"/>
      <c r="BT397" s="46"/>
      <c r="BU397" s="46"/>
      <c r="BV397" s="46"/>
      <c r="BW397" s="46"/>
    </row>
    <row r="398" spans="1:75" ht="26.25" x14ac:dyDescent="0.4">
      <c r="A398" s="63"/>
      <c r="B398" s="48"/>
      <c r="C398" s="28"/>
      <c r="D398" s="48"/>
      <c r="E398" s="49"/>
      <c r="F398" s="49"/>
      <c r="G398" s="50"/>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76"/>
      <c r="BM398" s="46"/>
      <c r="BN398" s="46"/>
      <c r="BO398" s="23"/>
      <c r="BP398" s="46"/>
      <c r="BQ398" s="46"/>
      <c r="BR398" s="46"/>
      <c r="BS398" s="46"/>
      <c r="BT398" s="46"/>
      <c r="BU398" s="46"/>
      <c r="BV398" s="46"/>
      <c r="BW398" s="46"/>
    </row>
    <row r="399" spans="1:75" ht="26.25" x14ac:dyDescent="0.4">
      <c r="A399" s="63"/>
      <c r="B399" s="48"/>
      <c r="C399" s="28"/>
      <c r="D399" s="48"/>
      <c r="E399" s="49"/>
      <c r="F399" s="49"/>
      <c r="G399" s="50"/>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76"/>
      <c r="BM399" s="46"/>
      <c r="BN399" s="46"/>
      <c r="BO399" s="23"/>
      <c r="BP399" s="46"/>
      <c r="BQ399" s="46"/>
      <c r="BR399" s="46"/>
      <c r="BS399" s="46"/>
      <c r="BT399" s="46"/>
      <c r="BU399" s="46"/>
      <c r="BV399" s="46"/>
      <c r="BW399" s="46"/>
    </row>
    <row r="400" spans="1:75" ht="26.25" x14ac:dyDescent="0.4">
      <c r="A400" s="63"/>
      <c r="B400" s="48"/>
      <c r="C400" s="28"/>
      <c r="D400" s="48"/>
      <c r="E400" s="49"/>
      <c r="F400" s="49"/>
      <c r="G400" s="50"/>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76"/>
      <c r="BM400" s="46"/>
      <c r="BN400" s="46"/>
      <c r="BO400" s="23"/>
      <c r="BP400" s="46"/>
      <c r="BQ400" s="46"/>
      <c r="BR400" s="46"/>
      <c r="BS400" s="46"/>
      <c r="BT400" s="46"/>
      <c r="BU400" s="46"/>
      <c r="BV400" s="46"/>
      <c r="BW400" s="46"/>
    </row>
    <row r="401" spans="1:75" ht="26.25" x14ac:dyDescent="0.4">
      <c r="A401" s="63"/>
      <c r="B401" s="48"/>
      <c r="C401" s="28"/>
      <c r="D401" s="48"/>
      <c r="E401" s="49"/>
      <c r="F401" s="49"/>
      <c r="G401" s="50"/>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76"/>
      <c r="BM401" s="46"/>
      <c r="BN401" s="46"/>
      <c r="BO401" s="23"/>
      <c r="BP401" s="46"/>
      <c r="BQ401" s="46"/>
      <c r="BR401" s="46"/>
      <c r="BS401" s="46"/>
      <c r="BT401" s="46"/>
      <c r="BU401" s="46"/>
      <c r="BV401" s="46"/>
      <c r="BW401" s="46"/>
    </row>
    <row r="402" spans="1:75" ht="26.25" x14ac:dyDescent="0.4">
      <c r="A402" s="63"/>
      <c r="B402" s="48"/>
      <c r="C402" s="28"/>
      <c r="D402" s="48"/>
      <c r="E402" s="49"/>
      <c r="F402" s="49"/>
      <c r="G402" s="50"/>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76"/>
      <c r="BM402" s="46"/>
      <c r="BN402" s="46"/>
      <c r="BO402" s="23"/>
      <c r="BP402" s="46"/>
      <c r="BQ402" s="46"/>
      <c r="BR402" s="46"/>
      <c r="BS402" s="46"/>
      <c r="BT402" s="46"/>
      <c r="BU402" s="46"/>
      <c r="BV402" s="46"/>
      <c r="BW402" s="46"/>
    </row>
    <row r="403" spans="1:75" ht="26.25" x14ac:dyDescent="0.4">
      <c r="A403" s="63"/>
      <c r="B403" s="48"/>
      <c r="C403" s="28"/>
      <c r="D403" s="48"/>
      <c r="E403" s="49"/>
      <c r="F403" s="49"/>
      <c r="G403" s="50"/>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76"/>
      <c r="BM403" s="46"/>
      <c r="BN403" s="46"/>
      <c r="BO403" s="23"/>
      <c r="BP403" s="46"/>
      <c r="BQ403" s="46"/>
      <c r="BR403" s="46"/>
      <c r="BS403" s="46"/>
      <c r="BT403" s="46"/>
      <c r="BU403" s="46"/>
      <c r="BV403" s="46"/>
      <c r="BW403" s="46"/>
    </row>
    <row r="404" spans="1:75" ht="26.25" x14ac:dyDescent="0.4">
      <c r="A404" s="63"/>
      <c r="B404" s="48"/>
      <c r="C404" s="28"/>
      <c r="D404" s="48"/>
      <c r="E404" s="49"/>
      <c r="F404" s="49"/>
      <c r="G404" s="50"/>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76"/>
      <c r="BM404" s="46"/>
      <c r="BN404" s="46"/>
      <c r="BO404" s="23"/>
      <c r="BP404" s="46"/>
      <c r="BQ404" s="46"/>
      <c r="BR404" s="46"/>
      <c r="BS404" s="46"/>
      <c r="BT404" s="46"/>
      <c r="BU404" s="46"/>
      <c r="BV404" s="46"/>
      <c r="BW404" s="46"/>
    </row>
    <row r="405" spans="1:75" ht="26.25" x14ac:dyDescent="0.4">
      <c r="A405" s="63"/>
      <c r="B405" s="48"/>
      <c r="C405" s="28"/>
      <c r="D405" s="48"/>
      <c r="E405" s="49"/>
      <c r="F405" s="49"/>
      <c r="G405" s="50"/>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76"/>
      <c r="BM405" s="46"/>
      <c r="BN405" s="46"/>
      <c r="BO405" s="23"/>
      <c r="BP405" s="46"/>
      <c r="BQ405" s="46"/>
      <c r="BR405" s="46"/>
      <c r="BS405" s="46"/>
      <c r="BT405" s="46"/>
      <c r="BU405" s="46"/>
      <c r="BV405" s="46"/>
      <c r="BW405" s="46"/>
    </row>
    <row r="406" spans="1:75" ht="26.25" x14ac:dyDescent="0.4">
      <c r="A406" s="63"/>
      <c r="B406" s="48"/>
      <c r="C406" s="28"/>
      <c r="D406" s="48"/>
      <c r="E406" s="49"/>
      <c r="F406" s="49"/>
      <c r="G406" s="50"/>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76"/>
      <c r="BM406" s="46"/>
      <c r="BN406" s="46"/>
      <c r="BO406" s="23"/>
      <c r="BP406" s="46"/>
      <c r="BQ406" s="46"/>
      <c r="BR406" s="46"/>
      <c r="BS406" s="46"/>
      <c r="BT406" s="46"/>
      <c r="BU406" s="46"/>
      <c r="BV406" s="46"/>
      <c r="BW406" s="46"/>
    </row>
    <row r="407" spans="1:75" ht="26.25" x14ac:dyDescent="0.4">
      <c r="A407" s="63"/>
      <c r="B407" s="48"/>
      <c r="C407" s="28"/>
      <c r="D407" s="48"/>
      <c r="E407" s="49"/>
      <c r="F407" s="49"/>
      <c r="G407" s="50"/>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76"/>
      <c r="BM407" s="46"/>
      <c r="BN407" s="46"/>
      <c r="BO407" s="23"/>
      <c r="BP407" s="46"/>
      <c r="BQ407" s="46"/>
      <c r="BR407" s="46"/>
      <c r="BS407" s="46"/>
      <c r="BT407" s="46"/>
      <c r="BU407" s="46"/>
      <c r="BV407" s="46"/>
      <c r="BW407" s="46"/>
    </row>
    <row r="408" spans="1:75" ht="26.25" x14ac:dyDescent="0.4">
      <c r="A408" s="63"/>
      <c r="B408" s="48"/>
      <c r="C408" s="28"/>
      <c r="D408" s="48"/>
      <c r="E408" s="49"/>
      <c r="F408" s="49"/>
      <c r="G408" s="50"/>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76"/>
      <c r="BM408" s="46"/>
      <c r="BN408" s="46"/>
      <c r="BO408" s="23"/>
      <c r="BP408" s="46"/>
      <c r="BQ408" s="46"/>
      <c r="BR408" s="46"/>
      <c r="BS408" s="46"/>
      <c r="BT408" s="46"/>
      <c r="BU408" s="46"/>
      <c r="BV408" s="46"/>
      <c r="BW408" s="46"/>
    </row>
    <row r="409" spans="1:75" ht="26.25" x14ac:dyDescent="0.4">
      <c r="A409" s="63"/>
      <c r="B409" s="48"/>
      <c r="C409" s="28"/>
      <c r="D409" s="48"/>
      <c r="E409" s="49"/>
      <c r="F409" s="49"/>
      <c r="G409" s="50"/>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76"/>
      <c r="BM409" s="46"/>
      <c r="BN409" s="46"/>
      <c r="BO409" s="23"/>
      <c r="BP409" s="46"/>
      <c r="BQ409" s="46"/>
      <c r="BR409" s="46"/>
      <c r="BS409" s="46"/>
      <c r="BT409" s="46"/>
      <c r="BU409" s="46"/>
      <c r="BV409" s="46"/>
      <c r="BW409" s="46"/>
    </row>
    <row r="410" spans="1:75" ht="26.25" x14ac:dyDescent="0.4">
      <c r="A410" s="63"/>
      <c r="B410" s="48"/>
      <c r="C410" s="28"/>
      <c r="D410" s="48"/>
      <c r="E410" s="49"/>
      <c r="F410" s="49"/>
      <c r="G410" s="50"/>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76"/>
      <c r="BM410" s="46"/>
      <c r="BN410" s="46"/>
      <c r="BO410" s="23"/>
      <c r="BP410" s="46"/>
      <c r="BQ410" s="46"/>
      <c r="BR410" s="46"/>
      <c r="BS410" s="46"/>
      <c r="BT410" s="46"/>
      <c r="BU410" s="46"/>
      <c r="BV410" s="46"/>
      <c r="BW410" s="46"/>
    </row>
    <row r="411" spans="1:75" ht="26.25" x14ac:dyDescent="0.4">
      <c r="A411" s="63"/>
      <c r="B411" s="48"/>
      <c r="C411" s="28"/>
      <c r="D411" s="48"/>
      <c r="E411" s="49"/>
      <c r="F411" s="49"/>
      <c r="G411" s="50"/>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76"/>
      <c r="BM411" s="46"/>
      <c r="BN411" s="46"/>
      <c r="BO411" s="23"/>
      <c r="BP411" s="46"/>
      <c r="BQ411" s="46"/>
      <c r="BR411" s="46"/>
      <c r="BS411" s="46"/>
      <c r="BT411" s="46"/>
      <c r="BU411" s="46"/>
      <c r="BV411" s="46"/>
      <c r="BW411" s="46"/>
    </row>
    <row r="412" spans="1:75" ht="26.25" x14ac:dyDescent="0.4">
      <c r="A412" s="63"/>
      <c r="B412" s="48"/>
      <c r="C412" s="28"/>
      <c r="D412" s="48"/>
      <c r="E412" s="49"/>
      <c r="F412" s="49"/>
      <c r="G412" s="50"/>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76"/>
      <c r="BM412" s="46"/>
      <c r="BN412" s="46"/>
      <c r="BO412" s="23"/>
      <c r="BP412" s="46"/>
      <c r="BQ412" s="46"/>
      <c r="BR412" s="46"/>
      <c r="BS412" s="46"/>
      <c r="BT412" s="46"/>
      <c r="BU412" s="46"/>
      <c r="BV412" s="46"/>
      <c r="BW412" s="46"/>
    </row>
    <row r="413" spans="1:75" ht="26.25" x14ac:dyDescent="0.4">
      <c r="A413" s="63"/>
      <c r="B413" s="48"/>
      <c r="C413" s="28"/>
      <c r="D413" s="48"/>
      <c r="E413" s="49"/>
      <c r="F413" s="49"/>
      <c r="G413" s="50"/>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76"/>
      <c r="BM413" s="46"/>
      <c r="BN413" s="46"/>
      <c r="BO413" s="23"/>
      <c r="BP413" s="46"/>
      <c r="BQ413" s="46"/>
      <c r="BR413" s="46"/>
      <c r="BS413" s="46"/>
      <c r="BT413" s="46"/>
      <c r="BU413" s="46"/>
      <c r="BV413" s="46"/>
      <c r="BW413" s="46"/>
    </row>
    <row r="414" spans="1:75" ht="26.25" x14ac:dyDescent="0.4">
      <c r="A414" s="63"/>
      <c r="B414" s="48"/>
      <c r="C414" s="28"/>
      <c r="D414" s="48"/>
      <c r="E414" s="49"/>
      <c r="F414" s="49"/>
      <c r="G414" s="50"/>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76"/>
      <c r="BM414" s="46"/>
      <c r="BN414" s="46"/>
      <c r="BO414" s="23"/>
      <c r="BP414" s="46"/>
      <c r="BQ414" s="46"/>
      <c r="BR414" s="46"/>
      <c r="BS414" s="46"/>
      <c r="BT414" s="46"/>
      <c r="BU414" s="46"/>
      <c r="BV414" s="46"/>
      <c r="BW414" s="46"/>
    </row>
    <row r="415" spans="1:75" ht="26.25" x14ac:dyDescent="0.4">
      <c r="A415" s="63"/>
      <c r="B415" s="48"/>
      <c r="C415" s="28"/>
      <c r="D415" s="48"/>
      <c r="E415" s="49"/>
      <c r="F415" s="49"/>
      <c r="G415" s="50"/>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76"/>
      <c r="BM415" s="46"/>
      <c r="BN415" s="46"/>
      <c r="BO415" s="23"/>
      <c r="BP415" s="46"/>
      <c r="BQ415" s="46"/>
      <c r="BR415" s="46"/>
      <c r="BS415" s="46"/>
      <c r="BT415" s="46"/>
      <c r="BU415" s="46"/>
      <c r="BV415" s="46"/>
      <c r="BW415" s="46"/>
    </row>
    <row r="416" spans="1:75" ht="26.25" x14ac:dyDescent="0.4">
      <c r="A416" s="63"/>
      <c r="B416" s="48"/>
      <c r="C416" s="28"/>
      <c r="D416" s="48"/>
      <c r="E416" s="49"/>
      <c r="F416" s="49"/>
      <c r="G416" s="50"/>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76"/>
      <c r="BM416" s="46"/>
      <c r="BN416" s="46"/>
      <c r="BO416" s="23"/>
      <c r="BP416" s="46"/>
      <c r="BQ416" s="46"/>
      <c r="BR416" s="46"/>
      <c r="BS416" s="46"/>
      <c r="BT416" s="46"/>
      <c r="BU416" s="46"/>
      <c r="BV416" s="46"/>
      <c r="BW416" s="46"/>
    </row>
    <row r="417" spans="1:75" ht="26.25" x14ac:dyDescent="0.4">
      <c r="A417" s="63"/>
      <c r="B417" s="48"/>
      <c r="C417" s="28"/>
      <c r="D417" s="48"/>
      <c r="E417" s="49"/>
      <c r="F417" s="49"/>
      <c r="G417" s="50"/>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76"/>
      <c r="BM417" s="46"/>
      <c r="BN417" s="46"/>
      <c r="BO417" s="23"/>
      <c r="BP417" s="46"/>
      <c r="BQ417" s="46"/>
      <c r="BR417" s="46"/>
      <c r="BS417" s="46"/>
      <c r="BT417" s="46"/>
      <c r="BU417" s="46"/>
      <c r="BV417" s="46"/>
      <c r="BW417" s="46"/>
    </row>
    <row r="418" spans="1:75" ht="26.25" x14ac:dyDescent="0.4">
      <c r="A418" s="63"/>
      <c r="B418" s="48"/>
      <c r="C418" s="28"/>
      <c r="D418" s="48"/>
      <c r="E418" s="49"/>
      <c r="F418" s="49"/>
      <c r="G418" s="50"/>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76"/>
      <c r="BM418" s="46"/>
      <c r="BN418" s="46"/>
      <c r="BO418" s="23"/>
      <c r="BP418" s="46"/>
      <c r="BQ418" s="46"/>
      <c r="BR418" s="46"/>
      <c r="BS418" s="46"/>
      <c r="BT418" s="46"/>
      <c r="BU418" s="46"/>
      <c r="BV418" s="46"/>
      <c r="BW418" s="46"/>
    </row>
    <row r="419" spans="1:75" ht="26.25" x14ac:dyDescent="0.4">
      <c r="A419" s="63"/>
      <c r="B419" s="48"/>
      <c r="C419" s="28"/>
      <c r="D419" s="48"/>
      <c r="E419" s="49"/>
      <c r="F419" s="49"/>
      <c r="G419" s="50"/>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76"/>
      <c r="BM419" s="46"/>
      <c r="BN419" s="46"/>
      <c r="BO419" s="23"/>
      <c r="BP419" s="46"/>
      <c r="BQ419" s="46"/>
      <c r="BR419" s="46"/>
      <c r="BS419" s="46"/>
      <c r="BT419" s="46"/>
      <c r="BU419" s="46"/>
      <c r="BV419" s="46"/>
      <c r="BW419" s="46"/>
    </row>
    <row r="420" spans="1:75" ht="26.25" x14ac:dyDescent="0.4">
      <c r="A420" s="63"/>
      <c r="B420" s="48"/>
      <c r="C420" s="28"/>
      <c r="D420" s="48"/>
      <c r="E420" s="49"/>
      <c r="F420" s="49"/>
      <c r="G420" s="50"/>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76"/>
      <c r="BM420" s="46"/>
      <c r="BN420" s="46"/>
      <c r="BO420" s="23"/>
      <c r="BP420" s="46"/>
      <c r="BQ420" s="46"/>
      <c r="BR420" s="46"/>
      <c r="BS420" s="46"/>
      <c r="BT420" s="46"/>
      <c r="BU420" s="46"/>
      <c r="BV420" s="46"/>
      <c r="BW420" s="46"/>
    </row>
    <row r="421" spans="1:75" ht="26.25" x14ac:dyDescent="0.4">
      <c r="A421" s="63"/>
      <c r="B421" s="48"/>
      <c r="C421" s="28"/>
      <c r="D421" s="48"/>
      <c r="E421" s="49"/>
      <c r="F421" s="49"/>
      <c r="G421" s="50"/>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76"/>
      <c r="BM421" s="46"/>
      <c r="BN421" s="46"/>
      <c r="BO421" s="23"/>
      <c r="BP421" s="46"/>
      <c r="BQ421" s="46"/>
      <c r="BR421" s="46"/>
      <c r="BS421" s="46"/>
      <c r="BT421" s="46"/>
      <c r="BU421" s="46"/>
      <c r="BV421" s="46"/>
      <c r="BW421" s="46"/>
    </row>
    <row r="422" spans="1:75" ht="26.25" x14ac:dyDescent="0.4">
      <c r="A422" s="63"/>
      <c r="B422" s="48"/>
      <c r="C422" s="28"/>
      <c r="D422" s="48"/>
      <c r="E422" s="49"/>
      <c r="F422" s="49"/>
      <c r="G422" s="50"/>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76"/>
      <c r="BM422" s="46"/>
      <c r="BN422" s="46"/>
      <c r="BO422" s="23"/>
      <c r="BP422" s="46"/>
      <c r="BQ422" s="46"/>
      <c r="BR422" s="46"/>
      <c r="BS422" s="46"/>
      <c r="BT422" s="46"/>
      <c r="BU422" s="46"/>
      <c r="BV422" s="46"/>
      <c r="BW422" s="46"/>
    </row>
    <row r="423" spans="1:75" ht="26.25" x14ac:dyDescent="0.4">
      <c r="A423" s="63"/>
      <c r="B423" s="48"/>
      <c r="C423" s="28"/>
      <c r="D423" s="48"/>
      <c r="E423" s="49"/>
      <c r="F423" s="49"/>
      <c r="G423" s="50"/>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76"/>
      <c r="BM423" s="46"/>
      <c r="BN423" s="46"/>
      <c r="BO423" s="23"/>
      <c r="BP423" s="46"/>
      <c r="BQ423" s="46"/>
      <c r="BR423" s="46"/>
      <c r="BS423" s="46"/>
      <c r="BT423" s="46"/>
      <c r="BU423" s="46"/>
      <c r="BV423" s="46"/>
      <c r="BW423" s="46"/>
    </row>
    <row r="424" spans="1:75" ht="26.25" x14ac:dyDescent="0.4">
      <c r="A424" s="63"/>
      <c r="B424" s="48"/>
      <c r="C424" s="28"/>
      <c r="D424" s="48"/>
      <c r="E424" s="49"/>
      <c r="F424" s="49"/>
      <c r="G424" s="50"/>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76"/>
      <c r="BM424" s="46"/>
      <c r="BN424" s="46"/>
      <c r="BO424" s="23"/>
      <c r="BP424" s="46"/>
      <c r="BQ424" s="46"/>
      <c r="BR424" s="46"/>
      <c r="BS424" s="46"/>
      <c r="BT424" s="46"/>
      <c r="BU424" s="46"/>
      <c r="BV424" s="46"/>
      <c r="BW424" s="46"/>
    </row>
    <row r="425" spans="1:75" ht="26.25" x14ac:dyDescent="0.4">
      <c r="A425" s="63"/>
      <c r="B425" s="48"/>
      <c r="C425" s="28"/>
      <c r="D425" s="48"/>
      <c r="E425" s="49"/>
      <c r="F425" s="49"/>
      <c r="G425" s="50"/>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76"/>
      <c r="BM425" s="46"/>
      <c r="BN425" s="46"/>
      <c r="BO425" s="23"/>
      <c r="BP425" s="46"/>
      <c r="BQ425" s="46"/>
      <c r="BR425" s="46"/>
      <c r="BS425" s="46"/>
      <c r="BT425" s="46"/>
      <c r="BU425" s="46"/>
      <c r="BV425" s="46"/>
      <c r="BW425" s="46"/>
    </row>
    <row r="426" spans="1:75" ht="26.25" x14ac:dyDescent="0.4">
      <c r="A426" s="63"/>
      <c r="B426" s="48"/>
      <c r="C426" s="28"/>
      <c r="D426" s="48"/>
      <c r="E426" s="49"/>
      <c r="F426" s="49"/>
      <c r="G426" s="50"/>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76"/>
      <c r="BM426" s="46"/>
      <c r="BN426" s="46"/>
      <c r="BO426" s="23"/>
      <c r="BP426" s="46"/>
      <c r="BQ426" s="46"/>
      <c r="BR426" s="46"/>
      <c r="BS426" s="46"/>
      <c r="BT426" s="46"/>
      <c r="BU426" s="46"/>
      <c r="BV426" s="46"/>
      <c r="BW426" s="46"/>
    </row>
    <row r="427" spans="1:75" ht="26.25" x14ac:dyDescent="0.4">
      <c r="A427" s="63"/>
      <c r="B427" s="48"/>
      <c r="C427" s="28"/>
      <c r="D427" s="48"/>
      <c r="E427" s="49"/>
      <c r="F427" s="49"/>
      <c r="G427" s="50"/>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76"/>
      <c r="BM427" s="46"/>
      <c r="BN427" s="46"/>
      <c r="BO427" s="23"/>
      <c r="BP427" s="46"/>
      <c r="BQ427" s="46"/>
      <c r="BR427" s="46"/>
      <c r="BS427" s="46"/>
      <c r="BT427" s="46"/>
      <c r="BU427" s="46"/>
      <c r="BV427" s="46"/>
      <c r="BW427" s="46"/>
    </row>
    <row r="428" spans="1:75" ht="26.25" x14ac:dyDescent="0.4">
      <c r="A428" s="63"/>
      <c r="B428" s="48"/>
      <c r="C428" s="28"/>
      <c r="D428" s="48"/>
      <c r="E428" s="49"/>
      <c r="F428" s="49"/>
      <c r="G428" s="50"/>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76"/>
      <c r="BM428" s="46"/>
      <c r="BN428" s="46"/>
      <c r="BO428" s="23"/>
      <c r="BP428" s="46"/>
      <c r="BQ428" s="46"/>
      <c r="BR428" s="46"/>
      <c r="BS428" s="46"/>
      <c r="BT428" s="46"/>
      <c r="BU428" s="46"/>
      <c r="BV428" s="46"/>
      <c r="BW428" s="46"/>
    </row>
    <row r="429" spans="1:75" ht="26.25" x14ac:dyDescent="0.4">
      <c r="A429" s="63"/>
      <c r="B429" s="48"/>
      <c r="C429" s="28"/>
      <c r="D429" s="48"/>
      <c r="E429" s="49"/>
      <c r="F429" s="49"/>
      <c r="G429" s="50"/>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76"/>
      <c r="BM429" s="46"/>
      <c r="BN429" s="46"/>
      <c r="BO429" s="23"/>
      <c r="BP429" s="46"/>
      <c r="BQ429" s="46"/>
      <c r="BR429" s="46"/>
      <c r="BS429" s="46"/>
      <c r="BT429" s="46"/>
      <c r="BU429" s="46"/>
      <c r="BV429" s="46"/>
      <c r="BW429" s="46"/>
    </row>
    <row r="430" spans="1:75" ht="26.25" x14ac:dyDescent="0.4">
      <c r="A430" s="63"/>
      <c r="B430" s="48"/>
      <c r="C430" s="28"/>
      <c r="D430" s="48"/>
      <c r="E430" s="49"/>
      <c r="F430" s="49"/>
      <c r="G430" s="50"/>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76"/>
      <c r="BM430" s="46"/>
      <c r="BN430" s="46"/>
      <c r="BO430" s="23"/>
      <c r="BP430" s="46"/>
      <c r="BQ430" s="46"/>
      <c r="BR430" s="46"/>
      <c r="BS430" s="46"/>
      <c r="BT430" s="46"/>
      <c r="BU430" s="46"/>
      <c r="BV430" s="46"/>
      <c r="BW430" s="46"/>
    </row>
    <row r="431" spans="1:75" ht="26.25" x14ac:dyDescent="0.4">
      <c r="A431" s="63"/>
      <c r="B431" s="48"/>
      <c r="C431" s="28"/>
      <c r="D431" s="48"/>
      <c r="E431" s="49"/>
      <c r="F431" s="49"/>
      <c r="G431" s="50"/>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76"/>
      <c r="BM431" s="46"/>
      <c r="BN431" s="46"/>
      <c r="BO431" s="23"/>
      <c r="BP431" s="46"/>
      <c r="BQ431" s="46"/>
      <c r="BR431" s="46"/>
      <c r="BS431" s="46"/>
      <c r="BT431" s="46"/>
      <c r="BU431" s="46"/>
      <c r="BV431" s="46"/>
      <c r="BW431" s="46"/>
    </row>
    <row r="432" spans="1:75" ht="26.25" x14ac:dyDescent="0.4">
      <c r="A432" s="63"/>
      <c r="B432" s="48"/>
      <c r="C432" s="28"/>
      <c r="D432" s="48"/>
      <c r="E432" s="49"/>
      <c r="F432" s="49"/>
      <c r="G432" s="50"/>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76"/>
      <c r="BM432" s="46"/>
      <c r="BN432" s="46"/>
      <c r="BO432" s="23"/>
      <c r="BP432" s="46"/>
      <c r="BQ432" s="46"/>
      <c r="BR432" s="46"/>
      <c r="BS432" s="46"/>
      <c r="BT432" s="46"/>
      <c r="BU432" s="46"/>
      <c r="BV432" s="46"/>
      <c r="BW432" s="46"/>
    </row>
    <row r="433" spans="1:75" ht="26.25" x14ac:dyDescent="0.4">
      <c r="A433" s="63"/>
      <c r="B433" s="48"/>
      <c r="C433" s="28"/>
      <c r="D433" s="48"/>
      <c r="E433" s="49"/>
      <c r="F433" s="49"/>
      <c r="G433" s="50"/>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76"/>
      <c r="BM433" s="46"/>
      <c r="BN433" s="46"/>
      <c r="BO433" s="23"/>
      <c r="BP433" s="46"/>
      <c r="BQ433" s="46"/>
      <c r="BR433" s="46"/>
      <c r="BS433" s="46"/>
      <c r="BT433" s="46"/>
      <c r="BU433" s="46"/>
      <c r="BV433" s="46"/>
      <c r="BW433" s="46"/>
    </row>
    <row r="434" spans="1:75" ht="26.25" x14ac:dyDescent="0.4">
      <c r="A434" s="63"/>
      <c r="B434" s="48"/>
      <c r="C434" s="28"/>
      <c r="D434" s="48"/>
      <c r="E434" s="49"/>
      <c r="F434" s="49"/>
      <c r="G434" s="50"/>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76"/>
      <c r="BM434" s="46"/>
      <c r="BN434" s="46"/>
      <c r="BO434" s="23"/>
      <c r="BP434" s="46"/>
      <c r="BQ434" s="46"/>
      <c r="BR434" s="46"/>
      <c r="BS434" s="46"/>
      <c r="BT434" s="46"/>
      <c r="BU434" s="46"/>
      <c r="BV434" s="46"/>
      <c r="BW434" s="46"/>
    </row>
    <row r="435" spans="1:75" ht="26.25" x14ac:dyDescent="0.4">
      <c r="A435" s="63"/>
      <c r="B435" s="48"/>
      <c r="C435" s="28"/>
      <c r="D435" s="48"/>
      <c r="E435" s="49"/>
      <c r="F435" s="49"/>
      <c r="G435" s="50"/>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76"/>
      <c r="BM435" s="46"/>
      <c r="BN435" s="46"/>
      <c r="BO435" s="23"/>
      <c r="BP435" s="46"/>
      <c r="BQ435" s="46"/>
      <c r="BR435" s="46"/>
      <c r="BS435" s="46"/>
      <c r="BT435" s="46"/>
      <c r="BU435" s="46"/>
      <c r="BV435" s="46"/>
      <c r="BW435" s="46"/>
    </row>
    <row r="436" spans="1:75" ht="26.25" x14ac:dyDescent="0.4">
      <c r="A436" s="63"/>
      <c r="B436" s="48"/>
      <c r="C436" s="28"/>
      <c r="D436" s="48"/>
      <c r="E436" s="49"/>
      <c r="F436" s="49"/>
      <c r="G436" s="50"/>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76"/>
      <c r="BM436" s="46"/>
      <c r="BN436" s="46"/>
      <c r="BO436" s="23"/>
      <c r="BP436" s="46"/>
      <c r="BQ436" s="46"/>
      <c r="BR436" s="46"/>
      <c r="BS436" s="46"/>
      <c r="BT436" s="46"/>
      <c r="BU436" s="46"/>
      <c r="BV436" s="46"/>
      <c r="BW436" s="46"/>
    </row>
    <row r="437" spans="1:75" ht="26.25" x14ac:dyDescent="0.4">
      <c r="A437" s="63"/>
      <c r="B437" s="48"/>
      <c r="C437" s="28"/>
      <c r="D437" s="48"/>
      <c r="E437" s="49"/>
      <c r="F437" s="49"/>
      <c r="G437" s="50"/>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76"/>
      <c r="BM437" s="46"/>
      <c r="BN437" s="46"/>
      <c r="BO437" s="23"/>
      <c r="BP437" s="46"/>
      <c r="BQ437" s="46"/>
      <c r="BR437" s="46"/>
      <c r="BS437" s="46"/>
      <c r="BT437" s="46"/>
      <c r="BU437" s="46"/>
      <c r="BV437" s="46"/>
      <c r="BW437" s="46"/>
    </row>
    <row r="438" spans="1:75" ht="26.25" x14ac:dyDescent="0.4">
      <c r="A438" s="63"/>
      <c r="B438" s="48"/>
      <c r="C438" s="28"/>
      <c r="D438" s="48"/>
      <c r="E438" s="49"/>
      <c r="F438" s="49"/>
      <c r="G438" s="50"/>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76"/>
      <c r="BM438" s="46"/>
      <c r="BN438" s="46"/>
      <c r="BO438" s="23"/>
      <c r="BP438" s="46"/>
      <c r="BQ438" s="46"/>
      <c r="BR438" s="46"/>
      <c r="BS438" s="46"/>
      <c r="BT438" s="46"/>
      <c r="BU438" s="46"/>
      <c r="BV438" s="46"/>
      <c r="BW438" s="46"/>
    </row>
    <row r="439" spans="1:75" ht="26.25" x14ac:dyDescent="0.4">
      <c r="A439" s="63"/>
      <c r="B439" s="48"/>
      <c r="C439" s="28"/>
      <c r="D439" s="48"/>
      <c r="E439" s="49"/>
      <c r="F439" s="49"/>
      <c r="G439" s="50"/>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76"/>
      <c r="BM439" s="46"/>
      <c r="BN439" s="46"/>
      <c r="BO439" s="23"/>
      <c r="BP439" s="46"/>
      <c r="BQ439" s="46"/>
      <c r="BR439" s="46"/>
      <c r="BS439" s="46"/>
      <c r="BT439" s="46"/>
      <c r="BU439" s="46"/>
      <c r="BV439" s="46"/>
      <c r="BW439" s="46"/>
    </row>
    <row r="440" spans="1:75" ht="26.25" x14ac:dyDescent="0.4">
      <c r="A440" s="63"/>
      <c r="B440" s="48"/>
      <c r="C440" s="28"/>
      <c r="D440" s="48"/>
      <c r="E440" s="49"/>
      <c r="F440" s="49"/>
      <c r="G440" s="50"/>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76"/>
      <c r="BM440" s="46"/>
      <c r="BN440" s="46"/>
      <c r="BO440" s="23"/>
      <c r="BP440" s="46"/>
      <c r="BQ440" s="46"/>
      <c r="BR440" s="46"/>
      <c r="BS440" s="46"/>
      <c r="BT440" s="46"/>
      <c r="BU440" s="46"/>
      <c r="BV440" s="46"/>
      <c r="BW440" s="46"/>
    </row>
    <row r="441" spans="1:75" ht="26.25" x14ac:dyDescent="0.4">
      <c r="A441" s="63"/>
      <c r="B441" s="48"/>
      <c r="C441" s="28"/>
      <c r="D441" s="48"/>
      <c r="E441" s="49"/>
      <c r="F441" s="49"/>
      <c r="G441" s="50"/>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76"/>
      <c r="BM441" s="46"/>
      <c r="BN441" s="46"/>
      <c r="BO441" s="23"/>
      <c r="BP441" s="46"/>
      <c r="BQ441" s="46"/>
      <c r="BR441" s="46"/>
      <c r="BS441" s="46"/>
      <c r="BT441" s="46"/>
      <c r="BU441" s="46"/>
      <c r="BV441" s="46"/>
      <c r="BW441" s="46"/>
    </row>
    <row r="442" spans="1:75" ht="26.25" x14ac:dyDescent="0.4">
      <c r="A442" s="63"/>
      <c r="B442" s="48"/>
      <c r="C442" s="28"/>
      <c r="D442" s="48"/>
      <c r="E442" s="49"/>
      <c r="F442" s="49"/>
      <c r="G442" s="50"/>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76"/>
      <c r="BM442" s="46"/>
      <c r="BN442" s="46"/>
      <c r="BO442" s="23"/>
      <c r="BP442" s="46"/>
      <c r="BQ442" s="46"/>
      <c r="BR442" s="46"/>
      <c r="BS442" s="46"/>
      <c r="BT442" s="46"/>
      <c r="BU442" s="46"/>
      <c r="BV442" s="46"/>
      <c r="BW442" s="46"/>
    </row>
    <row r="443" spans="1:75" ht="26.25" x14ac:dyDescent="0.4">
      <c r="A443" s="63"/>
      <c r="B443" s="48"/>
      <c r="C443" s="28"/>
      <c r="D443" s="48"/>
      <c r="E443" s="49"/>
      <c r="F443" s="49"/>
      <c r="G443" s="50"/>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76"/>
      <c r="BM443" s="46"/>
      <c r="BN443" s="46"/>
      <c r="BO443" s="23"/>
      <c r="BP443" s="46"/>
      <c r="BQ443" s="46"/>
      <c r="BR443" s="46"/>
      <c r="BS443" s="46"/>
      <c r="BT443" s="46"/>
      <c r="BU443" s="46"/>
      <c r="BV443" s="46"/>
      <c r="BW443" s="46"/>
    </row>
    <row r="444" spans="1:75" ht="26.25" x14ac:dyDescent="0.4">
      <c r="A444" s="63"/>
      <c r="B444" s="48"/>
      <c r="C444" s="28"/>
      <c r="D444" s="48"/>
      <c r="E444" s="49"/>
      <c r="F444" s="49"/>
      <c r="G444" s="50"/>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76"/>
      <c r="BM444" s="46"/>
      <c r="BN444" s="46"/>
      <c r="BO444" s="23"/>
      <c r="BP444" s="46"/>
      <c r="BQ444" s="46"/>
      <c r="BR444" s="46"/>
      <c r="BS444" s="46"/>
      <c r="BT444" s="46"/>
      <c r="BU444" s="46"/>
      <c r="BV444" s="46"/>
      <c r="BW444" s="46"/>
    </row>
    <row r="445" spans="1:75" ht="26.25" x14ac:dyDescent="0.4">
      <c r="A445" s="63"/>
      <c r="B445" s="48"/>
      <c r="C445" s="28"/>
      <c r="D445" s="48"/>
      <c r="E445" s="49"/>
      <c r="F445" s="49"/>
      <c r="G445" s="50"/>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76"/>
      <c r="BM445" s="46"/>
      <c r="BN445" s="46"/>
      <c r="BO445" s="23"/>
      <c r="BP445" s="46"/>
      <c r="BQ445" s="46"/>
      <c r="BR445" s="46"/>
      <c r="BS445" s="46"/>
      <c r="BT445" s="46"/>
      <c r="BU445" s="46"/>
      <c r="BV445" s="46"/>
      <c r="BW445" s="46"/>
    </row>
    <row r="446" spans="1:75" ht="26.25" x14ac:dyDescent="0.4">
      <c r="A446" s="63"/>
      <c r="B446" s="48"/>
      <c r="C446" s="28"/>
      <c r="D446" s="48"/>
      <c r="E446" s="49"/>
      <c r="F446" s="49"/>
      <c r="G446" s="50"/>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76"/>
      <c r="BM446" s="46"/>
      <c r="BN446" s="46"/>
      <c r="BO446" s="23"/>
      <c r="BP446" s="46"/>
      <c r="BQ446" s="46"/>
      <c r="BR446" s="46"/>
      <c r="BS446" s="46"/>
      <c r="BT446" s="46"/>
      <c r="BU446" s="46"/>
      <c r="BV446" s="46"/>
      <c r="BW446" s="46"/>
    </row>
    <row r="447" spans="1:75" ht="26.25" x14ac:dyDescent="0.4">
      <c r="A447" s="63"/>
      <c r="B447" s="48"/>
      <c r="C447" s="28"/>
      <c r="D447" s="48"/>
      <c r="E447" s="49"/>
      <c r="F447" s="49"/>
      <c r="G447" s="50"/>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76"/>
      <c r="BM447" s="46"/>
      <c r="BN447" s="46"/>
      <c r="BO447" s="23"/>
      <c r="BP447" s="46"/>
      <c r="BQ447" s="46"/>
      <c r="BR447" s="46"/>
      <c r="BS447" s="46"/>
      <c r="BT447" s="46"/>
      <c r="BU447" s="46"/>
      <c r="BV447" s="46"/>
      <c r="BW447" s="46"/>
    </row>
    <row r="448" spans="1:75" ht="26.25" x14ac:dyDescent="0.4">
      <c r="A448" s="63"/>
      <c r="B448" s="48"/>
      <c r="C448" s="28"/>
      <c r="D448" s="48"/>
      <c r="E448" s="49"/>
      <c r="F448" s="49"/>
      <c r="G448" s="50"/>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76"/>
      <c r="BM448" s="46"/>
      <c r="BN448" s="46"/>
      <c r="BO448" s="23"/>
      <c r="BP448" s="46"/>
      <c r="BQ448" s="46"/>
      <c r="BR448" s="46"/>
      <c r="BS448" s="46"/>
      <c r="BT448" s="46"/>
      <c r="BU448" s="46"/>
      <c r="BV448" s="46"/>
      <c r="BW448" s="46"/>
    </row>
    <row r="449" spans="1:75" ht="26.25" x14ac:dyDescent="0.4">
      <c r="A449" s="63"/>
      <c r="B449" s="48"/>
      <c r="C449" s="28"/>
      <c r="D449" s="48"/>
      <c r="E449" s="49"/>
      <c r="F449" s="49"/>
      <c r="G449" s="50"/>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76"/>
      <c r="BM449" s="46"/>
      <c r="BN449" s="46"/>
      <c r="BO449" s="23"/>
      <c r="BP449" s="46"/>
      <c r="BQ449" s="46"/>
      <c r="BR449" s="46"/>
      <c r="BS449" s="46"/>
      <c r="BT449" s="46"/>
      <c r="BU449" s="46"/>
      <c r="BV449" s="46"/>
      <c r="BW449" s="46"/>
    </row>
    <row r="450" spans="1:75" ht="26.25" x14ac:dyDescent="0.4">
      <c r="A450" s="63"/>
      <c r="B450" s="48"/>
      <c r="C450" s="28"/>
      <c r="D450" s="48"/>
      <c r="E450" s="49"/>
      <c r="F450" s="49"/>
      <c r="G450" s="50"/>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76"/>
      <c r="BM450" s="46"/>
      <c r="BN450" s="46"/>
      <c r="BO450" s="23"/>
      <c r="BP450" s="46"/>
      <c r="BQ450" s="46"/>
      <c r="BR450" s="46"/>
      <c r="BS450" s="46"/>
      <c r="BT450" s="46"/>
      <c r="BU450" s="46"/>
      <c r="BV450" s="46"/>
      <c r="BW450" s="46"/>
    </row>
    <row r="451" spans="1:75" ht="26.25" x14ac:dyDescent="0.4">
      <c r="A451" s="63"/>
      <c r="B451" s="48"/>
      <c r="C451" s="28"/>
      <c r="D451" s="48"/>
      <c r="E451" s="49"/>
      <c r="F451" s="49"/>
      <c r="G451" s="50"/>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76"/>
      <c r="BM451" s="46"/>
      <c r="BN451" s="46"/>
      <c r="BO451" s="23"/>
      <c r="BP451" s="46"/>
      <c r="BQ451" s="46"/>
      <c r="BR451" s="46"/>
      <c r="BS451" s="46"/>
      <c r="BT451" s="46"/>
      <c r="BU451" s="46"/>
      <c r="BV451" s="46"/>
      <c r="BW451" s="46"/>
    </row>
    <row r="452" spans="1:75" ht="26.25" x14ac:dyDescent="0.4">
      <c r="A452" s="63"/>
      <c r="B452" s="48"/>
      <c r="C452" s="28"/>
      <c r="D452" s="48"/>
      <c r="E452" s="49"/>
      <c r="F452" s="49"/>
      <c r="G452" s="50"/>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76"/>
      <c r="BM452" s="46"/>
      <c r="BN452" s="46"/>
      <c r="BO452" s="23"/>
      <c r="BP452" s="46"/>
      <c r="BQ452" s="46"/>
      <c r="BR452" s="46"/>
      <c r="BS452" s="46"/>
      <c r="BT452" s="46"/>
      <c r="BU452" s="46"/>
      <c r="BV452" s="46"/>
      <c r="BW452" s="46"/>
    </row>
    <row r="453" spans="1:75" ht="26.25" x14ac:dyDescent="0.4">
      <c r="A453" s="63"/>
      <c r="B453" s="48"/>
      <c r="C453" s="28"/>
      <c r="D453" s="48"/>
      <c r="E453" s="49"/>
      <c r="F453" s="49"/>
      <c r="G453" s="50"/>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76"/>
      <c r="BM453" s="46"/>
      <c r="BN453" s="46"/>
      <c r="BO453" s="23"/>
      <c r="BP453" s="46"/>
      <c r="BQ453" s="46"/>
      <c r="BR453" s="46"/>
      <c r="BS453" s="46"/>
      <c r="BT453" s="46"/>
      <c r="BU453" s="46"/>
      <c r="BV453" s="46"/>
      <c r="BW453" s="46"/>
    </row>
    <row r="454" spans="1:75" ht="26.25" x14ac:dyDescent="0.4">
      <c r="A454" s="63"/>
      <c r="B454" s="48"/>
      <c r="C454" s="28"/>
      <c r="D454" s="48"/>
      <c r="E454" s="49"/>
      <c r="F454" s="49"/>
      <c r="G454" s="50"/>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76"/>
      <c r="BM454" s="46"/>
      <c r="BN454" s="46"/>
      <c r="BO454" s="23"/>
      <c r="BP454" s="46"/>
      <c r="BQ454" s="46"/>
      <c r="BR454" s="46"/>
      <c r="BS454" s="46"/>
      <c r="BT454" s="46"/>
      <c r="BU454" s="46"/>
      <c r="BV454" s="46"/>
      <c r="BW454" s="46"/>
    </row>
    <row r="455" spans="1:75" ht="26.25" x14ac:dyDescent="0.4">
      <c r="A455" s="63"/>
      <c r="B455" s="48"/>
      <c r="C455" s="28"/>
      <c r="D455" s="48"/>
      <c r="E455" s="49"/>
      <c r="F455" s="49"/>
      <c r="G455" s="50"/>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76"/>
      <c r="BM455" s="46"/>
      <c r="BN455" s="46"/>
      <c r="BO455" s="23"/>
      <c r="BP455" s="46"/>
      <c r="BQ455" s="46"/>
      <c r="BR455" s="46"/>
      <c r="BS455" s="46"/>
      <c r="BT455" s="46"/>
      <c r="BU455" s="46"/>
      <c r="BV455" s="46"/>
      <c r="BW455" s="46"/>
    </row>
    <row r="456" spans="1:75" ht="26.25" x14ac:dyDescent="0.4">
      <c r="A456" s="63"/>
      <c r="B456" s="48"/>
      <c r="C456" s="28"/>
      <c r="D456" s="48"/>
      <c r="E456" s="49"/>
      <c r="F456" s="49"/>
      <c r="G456" s="50"/>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76"/>
      <c r="BM456" s="46"/>
      <c r="BN456" s="46"/>
      <c r="BO456" s="23"/>
      <c r="BP456" s="46"/>
      <c r="BQ456" s="46"/>
      <c r="BR456" s="46"/>
      <c r="BS456" s="46"/>
      <c r="BT456" s="46"/>
      <c r="BU456" s="46"/>
      <c r="BV456" s="46"/>
      <c r="BW456" s="46"/>
    </row>
    <row r="457" spans="1:75" ht="26.25" x14ac:dyDescent="0.4">
      <c r="A457" s="63"/>
      <c r="B457" s="48"/>
      <c r="C457" s="28"/>
      <c r="D457" s="48"/>
      <c r="E457" s="49"/>
      <c r="F457" s="49"/>
      <c r="G457" s="50"/>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76"/>
      <c r="BM457" s="46"/>
      <c r="BN457" s="46"/>
      <c r="BO457" s="23"/>
      <c r="BP457" s="46"/>
      <c r="BQ457" s="46"/>
      <c r="BR457" s="46"/>
      <c r="BS457" s="46"/>
      <c r="BT457" s="46"/>
      <c r="BU457" s="46"/>
      <c r="BV457" s="46"/>
      <c r="BW457" s="46"/>
    </row>
    <row r="458" spans="1:75" ht="26.25" x14ac:dyDescent="0.4">
      <c r="A458" s="63"/>
      <c r="B458" s="48"/>
      <c r="C458" s="28"/>
      <c r="D458" s="48"/>
      <c r="E458" s="49"/>
      <c r="F458" s="49"/>
      <c r="G458" s="50"/>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76"/>
      <c r="BM458" s="46"/>
      <c r="BN458" s="46"/>
      <c r="BO458" s="23"/>
      <c r="BP458" s="46"/>
      <c r="BQ458" s="46"/>
      <c r="BR458" s="46"/>
      <c r="BS458" s="46"/>
      <c r="BT458" s="46"/>
      <c r="BU458" s="46"/>
      <c r="BV458" s="46"/>
      <c r="BW458" s="46"/>
    </row>
    <row r="459" spans="1:75" ht="26.25" x14ac:dyDescent="0.4">
      <c r="A459" s="63"/>
      <c r="B459" s="48"/>
      <c r="C459" s="28"/>
      <c r="D459" s="48"/>
      <c r="E459" s="49"/>
      <c r="F459" s="49"/>
      <c r="G459" s="50"/>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76"/>
      <c r="BM459" s="46"/>
      <c r="BN459" s="46"/>
      <c r="BO459" s="23"/>
      <c r="BP459" s="46"/>
      <c r="BQ459" s="46"/>
      <c r="BR459" s="46"/>
      <c r="BS459" s="46"/>
      <c r="BT459" s="46"/>
      <c r="BU459" s="46"/>
      <c r="BV459" s="46"/>
      <c r="BW459" s="46"/>
    </row>
    <row r="460" spans="1:75" ht="26.25" x14ac:dyDescent="0.4">
      <c r="A460" s="63"/>
      <c r="B460" s="48"/>
      <c r="C460" s="28"/>
      <c r="D460" s="48"/>
      <c r="E460" s="49"/>
      <c r="F460" s="49"/>
      <c r="G460" s="50"/>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76"/>
      <c r="BM460" s="46"/>
      <c r="BN460" s="46"/>
      <c r="BO460" s="23"/>
      <c r="BP460" s="46"/>
      <c r="BQ460" s="46"/>
      <c r="BR460" s="46"/>
      <c r="BS460" s="46"/>
      <c r="BT460" s="46"/>
      <c r="BU460" s="46"/>
      <c r="BV460" s="46"/>
      <c r="BW460" s="46"/>
    </row>
    <row r="461" spans="1:75" ht="26.25" x14ac:dyDescent="0.4">
      <c r="A461" s="63"/>
      <c r="B461" s="48"/>
      <c r="C461" s="28"/>
      <c r="D461" s="48"/>
      <c r="E461" s="49"/>
      <c r="F461" s="49"/>
      <c r="G461" s="50"/>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76"/>
      <c r="BM461" s="46"/>
      <c r="BN461" s="46"/>
      <c r="BO461" s="23"/>
      <c r="BP461" s="46"/>
      <c r="BQ461" s="46"/>
      <c r="BR461" s="46"/>
      <c r="BS461" s="46"/>
      <c r="BT461" s="46"/>
      <c r="BU461" s="46"/>
      <c r="BV461" s="46"/>
      <c r="BW461" s="46"/>
    </row>
    <row r="462" spans="1:75" ht="26.25" x14ac:dyDescent="0.4">
      <c r="A462" s="63"/>
      <c r="B462" s="48"/>
      <c r="C462" s="28"/>
      <c r="D462" s="48"/>
      <c r="E462" s="49"/>
      <c r="F462" s="49"/>
      <c r="G462" s="50"/>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76"/>
      <c r="BM462" s="46"/>
      <c r="BN462" s="46"/>
      <c r="BO462" s="23"/>
      <c r="BP462" s="46"/>
      <c r="BQ462" s="46"/>
      <c r="BR462" s="46"/>
      <c r="BS462" s="46"/>
      <c r="BT462" s="46"/>
      <c r="BU462" s="46"/>
      <c r="BV462" s="46"/>
      <c r="BW462" s="46"/>
    </row>
    <row r="463" spans="1:75" ht="26.25" x14ac:dyDescent="0.4">
      <c r="A463" s="63"/>
      <c r="B463" s="48"/>
      <c r="C463" s="28"/>
      <c r="D463" s="48"/>
      <c r="E463" s="49"/>
      <c r="F463" s="49"/>
      <c r="G463" s="50"/>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76"/>
      <c r="BM463" s="46"/>
      <c r="BN463" s="46"/>
      <c r="BO463" s="23"/>
      <c r="BP463" s="46"/>
      <c r="BQ463" s="46"/>
      <c r="BR463" s="46"/>
      <c r="BS463" s="46"/>
      <c r="BT463" s="46"/>
      <c r="BU463" s="46"/>
      <c r="BV463" s="46"/>
      <c r="BW463" s="46"/>
    </row>
    <row r="464" spans="1:75" ht="26.25" x14ac:dyDescent="0.4">
      <c r="A464" s="63"/>
      <c r="B464" s="48"/>
      <c r="C464" s="28"/>
      <c r="D464" s="48"/>
      <c r="E464" s="49"/>
      <c r="F464" s="49"/>
      <c r="G464" s="50"/>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76"/>
      <c r="BM464" s="46"/>
      <c r="BN464" s="46"/>
      <c r="BO464" s="23"/>
      <c r="BP464" s="46"/>
      <c r="BQ464" s="46"/>
      <c r="BR464" s="46"/>
      <c r="BS464" s="46"/>
      <c r="BT464" s="46"/>
      <c r="BU464" s="46"/>
      <c r="BV464" s="46"/>
      <c r="BW464" s="46"/>
    </row>
    <row r="465" spans="1:75" ht="26.25" x14ac:dyDescent="0.4">
      <c r="A465" s="63"/>
      <c r="B465" s="48"/>
      <c r="C465" s="28"/>
      <c r="D465" s="48"/>
      <c r="E465" s="49"/>
      <c r="F465" s="49"/>
      <c r="G465" s="50"/>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76"/>
      <c r="BM465" s="46"/>
      <c r="BN465" s="46"/>
      <c r="BO465" s="23"/>
      <c r="BP465" s="46"/>
      <c r="BQ465" s="46"/>
      <c r="BR465" s="46"/>
      <c r="BS465" s="46"/>
      <c r="BT465" s="46"/>
      <c r="BU465" s="46"/>
      <c r="BV465" s="46"/>
      <c r="BW465" s="46"/>
    </row>
    <row r="466" spans="1:75" x14ac:dyDescent="0.3">
      <c r="BL466" s="51"/>
      <c r="BM466" s="8"/>
      <c r="BN466" s="8"/>
      <c r="BO466" s="10"/>
      <c r="BP466" s="8"/>
      <c r="BQ466" s="8"/>
      <c r="BR466" s="8"/>
      <c r="BS466" s="8"/>
      <c r="BT466" s="8"/>
      <c r="BU466" s="8"/>
      <c r="BV466" s="8"/>
      <c r="BW466" s="8"/>
    </row>
    <row r="467" spans="1:75" x14ac:dyDescent="0.3">
      <c r="BL467" s="51"/>
      <c r="BM467" s="8"/>
      <c r="BN467" s="8"/>
      <c r="BO467" s="10"/>
      <c r="BP467" s="8"/>
      <c r="BQ467" s="8"/>
      <c r="BR467" s="8"/>
      <c r="BS467" s="8"/>
      <c r="BT467" s="8"/>
      <c r="BU467" s="8"/>
      <c r="BV467" s="8"/>
      <c r="BW467" s="8"/>
    </row>
    <row r="468" spans="1:75" x14ac:dyDescent="0.3">
      <c r="BL468" s="51"/>
      <c r="BM468" s="8"/>
      <c r="BN468" s="8"/>
      <c r="BO468" s="10"/>
      <c r="BP468" s="8"/>
      <c r="BQ468" s="8"/>
      <c r="BR468" s="8"/>
      <c r="BS468" s="8"/>
      <c r="BT468" s="8"/>
      <c r="BU468" s="8"/>
      <c r="BV468" s="8"/>
      <c r="BW468" s="8"/>
    </row>
    <row r="469" spans="1:75" x14ac:dyDescent="0.3">
      <c r="BL469" s="51"/>
      <c r="BM469" s="8"/>
      <c r="BN469" s="8"/>
      <c r="BO469" s="10"/>
      <c r="BP469" s="8"/>
      <c r="BQ469" s="8"/>
      <c r="BR469" s="8"/>
      <c r="BS469" s="8"/>
      <c r="BT469" s="8"/>
      <c r="BU469" s="8"/>
      <c r="BV469" s="8"/>
      <c r="BW469" s="8"/>
    </row>
    <row r="470" spans="1:75" x14ac:dyDescent="0.3">
      <c r="BL470" s="51"/>
      <c r="BM470" s="8"/>
      <c r="BN470" s="8"/>
      <c r="BO470" s="10"/>
      <c r="BP470" s="8"/>
      <c r="BQ470" s="8"/>
      <c r="BR470" s="8"/>
      <c r="BS470" s="8"/>
      <c r="BT470" s="8"/>
      <c r="BU470" s="8"/>
      <c r="BV470" s="8"/>
      <c r="BW470" s="8"/>
    </row>
    <row r="471" spans="1:75" x14ac:dyDescent="0.3">
      <c r="A471" s="7"/>
      <c r="B471" s="3"/>
      <c r="C471" s="3"/>
      <c r="D471" s="3"/>
      <c r="E471" s="3"/>
      <c r="F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51"/>
      <c r="BM471" s="8"/>
      <c r="BN471" s="8"/>
      <c r="BO471" s="10"/>
      <c r="BP471" s="8"/>
      <c r="BQ471" s="8"/>
      <c r="BR471" s="8"/>
      <c r="BS471" s="8"/>
      <c r="BT471" s="8"/>
      <c r="BU471" s="8"/>
      <c r="BV471" s="8"/>
      <c r="BW471" s="8"/>
    </row>
    <row r="472" spans="1:75" x14ac:dyDescent="0.3">
      <c r="A472" s="7"/>
      <c r="B472" s="3"/>
      <c r="C472" s="3"/>
      <c r="D472" s="3"/>
      <c r="E472" s="3"/>
      <c r="F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51"/>
      <c r="BM472" s="8"/>
      <c r="BN472" s="8"/>
      <c r="BO472" s="10"/>
      <c r="BP472" s="8"/>
      <c r="BQ472" s="8"/>
      <c r="BR472" s="8"/>
      <c r="BS472" s="8"/>
      <c r="BT472" s="8"/>
      <c r="BU472" s="8"/>
      <c r="BV472" s="8"/>
      <c r="BW472" s="8"/>
    </row>
    <row r="473" spans="1:75" x14ac:dyDescent="0.3">
      <c r="A473" s="7"/>
      <c r="B473" s="3"/>
      <c r="C473" s="3"/>
      <c r="D473" s="3"/>
      <c r="E473" s="3"/>
      <c r="F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51"/>
      <c r="BM473" s="8"/>
      <c r="BN473" s="8"/>
      <c r="BO473" s="10"/>
      <c r="BP473" s="8"/>
      <c r="BQ473" s="8"/>
      <c r="BR473" s="8"/>
      <c r="BS473" s="8"/>
      <c r="BT473" s="8"/>
      <c r="BU473" s="8"/>
      <c r="BV473" s="8"/>
      <c r="BW473" s="8"/>
    </row>
    <row r="474" spans="1:75" x14ac:dyDescent="0.3">
      <c r="A474" s="7"/>
      <c r="B474" s="3"/>
      <c r="C474" s="3"/>
      <c r="D474" s="3"/>
      <c r="E474" s="3"/>
      <c r="F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51"/>
      <c r="BM474" s="8"/>
      <c r="BN474" s="8"/>
      <c r="BO474" s="10"/>
      <c r="BP474" s="8"/>
      <c r="BQ474" s="8"/>
      <c r="BR474" s="8"/>
      <c r="BS474" s="8"/>
      <c r="BT474" s="8"/>
      <c r="BU474" s="8"/>
      <c r="BV474" s="8"/>
      <c r="BW474" s="8"/>
    </row>
    <row r="475" spans="1:75" x14ac:dyDescent="0.3">
      <c r="A475" s="7"/>
      <c r="B475" s="3"/>
      <c r="C475" s="3"/>
      <c r="D475" s="3"/>
      <c r="E475" s="3"/>
      <c r="F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51"/>
      <c r="BM475" s="8"/>
      <c r="BN475" s="8"/>
      <c r="BO475" s="10"/>
      <c r="BP475" s="8"/>
      <c r="BQ475" s="8"/>
      <c r="BR475" s="8"/>
      <c r="BS475" s="8"/>
      <c r="BT475" s="8"/>
      <c r="BU475" s="8"/>
      <c r="BV475" s="8"/>
      <c r="BW475" s="8"/>
    </row>
    <row r="476" spans="1:75" x14ac:dyDescent="0.3">
      <c r="A476" s="7"/>
      <c r="B476" s="3"/>
      <c r="C476" s="3"/>
      <c r="D476" s="3"/>
      <c r="E476" s="3"/>
      <c r="F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51"/>
      <c r="BM476" s="8"/>
      <c r="BN476" s="8"/>
      <c r="BO476" s="10"/>
      <c r="BP476" s="8"/>
      <c r="BQ476" s="8"/>
      <c r="BR476" s="8"/>
      <c r="BS476" s="8"/>
      <c r="BT476" s="8"/>
      <c r="BU476" s="8"/>
      <c r="BV476" s="8"/>
      <c r="BW476" s="8"/>
    </row>
    <row r="477" spans="1:75" x14ac:dyDescent="0.3">
      <c r="A477" s="7"/>
      <c r="B477" s="3"/>
      <c r="C477" s="3"/>
      <c r="D477" s="3"/>
      <c r="E477" s="3"/>
      <c r="F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51"/>
      <c r="BM477" s="8"/>
      <c r="BN477" s="8"/>
      <c r="BO477" s="10"/>
      <c r="BP477" s="8"/>
      <c r="BQ477" s="8"/>
      <c r="BR477" s="8"/>
      <c r="BS477" s="8"/>
      <c r="BT477" s="8"/>
      <c r="BU477" s="8"/>
      <c r="BV477" s="8"/>
      <c r="BW477" s="8"/>
    </row>
    <row r="478" spans="1:75" x14ac:dyDescent="0.3">
      <c r="A478" s="7"/>
      <c r="B478" s="3"/>
      <c r="C478" s="3"/>
      <c r="D478" s="3"/>
      <c r="E478" s="3"/>
      <c r="F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51"/>
      <c r="BM478" s="8"/>
      <c r="BN478" s="8"/>
      <c r="BO478" s="10"/>
      <c r="BP478" s="8"/>
      <c r="BQ478" s="8"/>
      <c r="BR478" s="8"/>
      <c r="BS478" s="8"/>
      <c r="BT478" s="8"/>
      <c r="BU478" s="8"/>
      <c r="BV478" s="8"/>
      <c r="BW478" s="8"/>
    </row>
    <row r="479" spans="1:75" x14ac:dyDescent="0.3">
      <c r="A479" s="7"/>
      <c r="B479" s="3"/>
      <c r="C479" s="3"/>
      <c r="D479" s="3"/>
      <c r="E479" s="3"/>
      <c r="F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51"/>
      <c r="BM479" s="8"/>
      <c r="BN479" s="8"/>
      <c r="BO479" s="10"/>
      <c r="BP479" s="8"/>
      <c r="BQ479" s="8"/>
      <c r="BR479" s="8"/>
      <c r="BS479" s="8"/>
      <c r="BT479" s="8"/>
      <c r="BU479" s="8"/>
      <c r="BV479" s="8"/>
      <c r="BW479" s="8"/>
    </row>
    <row r="480" spans="1:75" x14ac:dyDescent="0.3">
      <c r="A480" s="7"/>
      <c r="B480" s="3"/>
      <c r="C480" s="3"/>
      <c r="D480" s="3"/>
      <c r="E480" s="3"/>
      <c r="F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51"/>
      <c r="BM480" s="8"/>
      <c r="BN480" s="8"/>
      <c r="BO480" s="10"/>
      <c r="BP480" s="8"/>
      <c r="BQ480" s="8"/>
      <c r="BR480" s="8"/>
      <c r="BS480" s="8"/>
      <c r="BT480" s="8"/>
      <c r="BU480" s="8"/>
      <c r="BV480" s="8"/>
      <c r="BW480" s="8"/>
    </row>
    <row r="481" spans="1:75" x14ac:dyDescent="0.3">
      <c r="A481" s="7"/>
      <c r="B481" s="3"/>
      <c r="C481" s="3"/>
      <c r="D481" s="3"/>
      <c r="E481" s="3"/>
      <c r="F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51"/>
      <c r="BM481" s="8"/>
      <c r="BN481" s="8"/>
      <c r="BO481" s="10"/>
      <c r="BP481" s="8"/>
      <c r="BQ481" s="8"/>
      <c r="BR481" s="8"/>
      <c r="BS481" s="8"/>
      <c r="BT481" s="8"/>
      <c r="BU481" s="8"/>
      <c r="BV481" s="8"/>
      <c r="BW481" s="8"/>
    </row>
    <row r="482" spans="1:75" x14ac:dyDescent="0.3">
      <c r="A482" s="7"/>
      <c r="B482" s="3"/>
      <c r="C482" s="3"/>
      <c r="D482" s="3"/>
      <c r="E482" s="3"/>
      <c r="F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51"/>
      <c r="BM482" s="8"/>
      <c r="BN482" s="8"/>
      <c r="BO482" s="10"/>
      <c r="BP482" s="8"/>
      <c r="BQ482" s="8"/>
      <c r="BR482" s="8"/>
      <c r="BS482" s="8"/>
      <c r="BT482" s="8"/>
      <c r="BU482" s="8"/>
      <c r="BV482" s="8"/>
      <c r="BW482" s="8"/>
    </row>
    <row r="483" spans="1:75" x14ac:dyDescent="0.3">
      <c r="A483" s="7"/>
      <c r="B483" s="3"/>
      <c r="C483" s="3"/>
      <c r="D483" s="3"/>
      <c r="E483" s="3"/>
      <c r="F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51"/>
      <c r="BM483" s="8"/>
      <c r="BN483" s="8"/>
      <c r="BO483" s="10"/>
      <c r="BP483" s="8"/>
      <c r="BQ483" s="8"/>
      <c r="BR483" s="8"/>
      <c r="BS483" s="8"/>
      <c r="BT483" s="8"/>
      <c r="BU483" s="8"/>
      <c r="BV483" s="8"/>
      <c r="BW483" s="8"/>
    </row>
    <row r="484" spans="1:75" x14ac:dyDescent="0.3">
      <c r="A484" s="7"/>
      <c r="B484" s="3"/>
      <c r="C484" s="3"/>
      <c r="D484" s="3"/>
      <c r="E484" s="3"/>
      <c r="F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51"/>
      <c r="BM484" s="8"/>
      <c r="BN484" s="8"/>
      <c r="BO484" s="10"/>
      <c r="BP484" s="8"/>
      <c r="BQ484" s="8"/>
      <c r="BR484" s="8"/>
      <c r="BS484" s="8"/>
      <c r="BT484" s="8"/>
      <c r="BU484" s="8"/>
      <c r="BV484" s="8"/>
      <c r="BW484" s="8"/>
    </row>
    <row r="485" spans="1:75" x14ac:dyDescent="0.3">
      <c r="A485" s="7"/>
      <c r="B485" s="3"/>
      <c r="C485" s="3"/>
      <c r="D485" s="3"/>
      <c r="E485" s="3"/>
      <c r="F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51"/>
      <c r="BM485" s="8"/>
      <c r="BN485" s="8"/>
      <c r="BO485" s="10"/>
      <c r="BP485" s="8"/>
      <c r="BQ485" s="8"/>
      <c r="BR485" s="8"/>
      <c r="BS485" s="8"/>
      <c r="BT485" s="8"/>
      <c r="BU485" s="8"/>
      <c r="BV485" s="8"/>
      <c r="BW485" s="8"/>
    </row>
    <row r="486" spans="1:75" x14ac:dyDescent="0.3">
      <c r="A486" s="7"/>
      <c r="B486" s="3"/>
      <c r="C486" s="3"/>
      <c r="D486" s="3"/>
      <c r="E486" s="3"/>
      <c r="F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51"/>
      <c r="BM486" s="8"/>
      <c r="BN486" s="8"/>
      <c r="BO486" s="10"/>
      <c r="BP486" s="8"/>
      <c r="BQ486" s="8"/>
      <c r="BR486" s="8"/>
      <c r="BS486" s="8"/>
      <c r="BT486" s="8"/>
      <c r="BU486" s="8"/>
      <c r="BV486" s="8"/>
      <c r="BW486" s="8"/>
    </row>
    <row r="487" spans="1:75" x14ac:dyDescent="0.3">
      <c r="A487" s="7"/>
      <c r="B487" s="3"/>
      <c r="C487" s="3"/>
      <c r="D487" s="3"/>
      <c r="E487" s="3"/>
      <c r="F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51"/>
      <c r="BM487" s="8"/>
      <c r="BN487" s="8"/>
      <c r="BO487" s="10"/>
      <c r="BP487" s="8"/>
      <c r="BQ487" s="8"/>
      <c r="BR487" s="8"/>
      <c r="BS487" s="8"/>
      <c r="BT487" s="8"/>
      <c r="BU487" s="8"/>
      <c r="BV487" s="8"/>
      <c r="BW487" s="8"/>
    </row>
    <row r="488" spans="1:75" x14ac:dyDescent="0.3">
      <c r="A488" s="7"/>
      <c r="B488" s="3"/>
      <c r="C488" s="3"/>
      <c r="D488" s="3"/>
      <c r="E488" s="3"/>
      <c r="F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51"/>
      <c r="BM488" s="8"/>
      <c r="BN488" s="8"/>
      <c r="BO488" s="10"/>
      <c r="BP488" s="8"/>
      <c r="BQ488" s="8"/>
      <c r="BR488" s="8"/>
      <c r="BS488" s="8"/>
      <c r="BT488" s="8"/>
      <c r="BU488" s="8"/>
      <c r="BV488" s="8"/>
      <c r="BW488" s="8"/>
    </row>
    <row r="489" spans="1:75" x14ac:dyDescent="0.3">
      <c r="A489" s="7"/>
      <c r="B489" s="3"/>
      <c r="C489" s="3"/>
      <c r="D489" s="3"/>
      <c r="E489" s="3"/>
      <c r="F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51"/>
      <c r="BM489" s="8"/>
      <c r="BN489" s="8"/>
      <c r="BO489" s="10"/>
      <c r="BP489" s="8"/>
      <c r="BQ489" s="8"/>
      <c r="BR489" s="8"/>
      <c r="BS489" s="8"/>
      <c r="BT489" s="8"/>
      <c r="BU489" s="8"/>
      <c r="BV489" s="8"/>
      <c r="BW489" s="8"/>
    </row>
    <row r="490" spans="1:75" x14ac:dyDescent="0.3">
      <c r="A490" s="7"/>
      <c r="B490" s="3"/>
      <c r="C490" s="3"/>
      <c r="D490" s="3"/>
      <c r="E490" s="3"/>
      <c r="F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51"/>
      <c r="BM490" s="8"/>
      <c r="BN490" s="8"/>
      <c r="BO490" s="10"/>
      <c r="BP490" s="8"/>
      <c r="BQ490" s="8"/>
      <c r="BR490" s="8"/>
      <c r="BS490" s="8"/>
      <c r="BT490" s="8"/>
      <c r="BU490" s="8"/>
      <c r="BV490" s="8"/>
      <c r="BW490" s="8"/>
    </row>
    <row r="491" spans="1:75" x14ac:dyDescent="0.3">
      <c r="A491" s="7"/>
      <c r="B491" s="3"/>
      <c r="C491" s="3"/>
      <c r="D491" s="3"/>
      <c r="E491" s="3"/>
      <c r="F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51"/>
      <c r="BM491" s="8"/>
      <c r="BN491" s="8"/>
      <c r="BO491" s="10"/>
      <c r="BP491" s="8"/>
      <c r="BQ491" s="8"/>
      <c r="BR491" s="8"/>
      <c r="BS491" s="8"/>
      <c r="BT491" s="8"/>
      <c r="BU491" s="8"/>
      <c r="BV491" s="8"/>
      <c r="BW491" s="8"/>
    </row>
    <row r="492" spans="1:75" x14ac:dyDescent="0.3">
      <c r="A492" s="7"/>
      <c r="B492" s="3"/>
      <c r="C492" s="3"/>
      <c r="D492" s="3"/>
      <c r="E492" s="3"/>
      <c r="F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51"/>
      <c r="BM492" s="8"/>
      <c r="BN492" s="8"/>
      <c r="BO492" s="10"/>
      <c r="BP492" s="8"/>
      <c r="BQ492" s="8"/>
      <c r="BR492" s="8"/>
      <c r="BS492" s="8"/>
      <c r="BT492" s="8"/>
      <c r="BU492" s="8"/>
      <c r="BV492" s="8"/>
      <c r="BW492" s="8"/>
    </row>
    <row r="493" spans="1:75" x14ac:dyDescent="0.3">
      <c r="A493" s="7"/>
      <c r="B493" s="3"/>
      <c r="C493" s="3"/>
      <c r="D493" s="3"/>
      <c r="E493" s="3"/>
      <c r="F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51"/>
      <c r="BM493" s="8"/>
      <c r="BN493" s="8"/>
      <c r="BO493" s="10"/>
      <c r="BP493" s="8"/>
      <c r="BQ493" s="8"/>
      <c r="BR493" s="8"/>
      <c r="BS493" s="8"/>
      <c r="BT493" s="8"/>
      <c r="BU493" s="8"/>
      <c r="BV493" s="8"/>
      <c r="BW493" s="8"/>
    </row>
    <row r="494" spans="1:75" x14ac:dyDescent="0.3">
      <c r="A494" s="7"/>
      <c r="B494" s="3"/>
      <c r="C494" s="3"/>
      <c r="D494" s="3"/>
      <c r="E494" s="3"/>
      <c r="F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51"/>
      <c r="BM494" s="8"/>
      <c r="BN494" s="8"/>
      <c r="BO494" s="10"/>
      <c r="BP494" s="8"/>
      <c r="BQ494" s="8"/>
      <c r="BR494" s="8"/>
      <c r="BS494" s="8"/>
      <c r="BT494" s="8"/>
      <c r="BU494" s="8"/>
      <c r="BV494" s="8"/>
      <c r="BW494" s="8"/>
    </row>
    <row r="495" spans="1:75" x14ac:dyDescent="0.3">
      <c r="A495" s="7"/>
      <c r="B495" s="3"/>
      <c r="C495" s="3"/>
      <c r="D495" s="3"/>
      <c r="E495" s="3"/>
      <c r="F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51"/>
      <c r="BM495" s="8"/>
      <c r="BN495" s="8"/>
      <c r="BO495" s="10"/>
      <c r="BP495" s="8"/>
      <c r="BQ495" s="8"/>
      <c r="BR495" s="8"/>
      <c r="BS495" s="8"/>
      <c r="BT495" s="8"/>
      <c r="BU495" s="8"/>
      <c r="BV495" s="8"/>
      <c r="BW495" s="8"/>
    </row>
    <row r="496" spans="1:75" x14ac:dyDescent="0.3">
      <c r="A496" s="7"/>
      <c r="B496" s="3"/>
      <c r="C496" s="3"/>
      <c r="D496" s="3"/>
      <c r="E496" s="3"/>
      <c r="F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51"/>
      <c r="BM496" s="8"/>
      <c r="BN496" s="8"/>
      <c r="BO496" s="10"/>
      <c r="BP496" s="8"/>
      <c r="BQ496" s="8"/>
      <c r="BR496" s="8"/>
      <c r="BS496" s="8"/>
      <c r="BT496" s="8"/>
      <c r="BU496" s="8"/>
      <c r="BV496" s="8"/>
      <c r="BW496" s="8"/>
    </row>
    <row r="497" spans="1:75" x14ac:dyDescent="0.3">
      <c r="A497" s="7"/>
      <c r="B497" s="3"/>
      <c r="C497" s="3"/>
      <c r="D497" s="3"/>
      <c r="E497" s="3"/>
      <c r="F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51"/>
      <c r="BM497" s="8"/>
      <c r="BN497" s="8"/>
      <c r="BO497" s="10"/>
      <c r="BP497" s="8"/>
      <c r="BQ497" s="8"/>
      <c r="BR497" s="8"/>
      <c r="BS497" s="8"/>
      <c r="BT497" s="8"/>
      <c r="BU497" s="8"/>
      <c r="BV497" s="8"/>
      <c r="BW497" s="8"/>
    </row>
    <row r="498" spans="1:75" x14ac:dyDescent="0.3">
      <c r="A498" s="7"/>
      <c r="B498" s="3"/>
      <c r="C498" s="3"/>
      <c r="D498" s="3"/>
      <c r="E498" s="3"/>
      <c r="F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51"/>
      <c r="BM498" s="8"/>
      <c r="BN498" s="8"/>
      <c r="BO498" s="10"/>
      <c r="BP498" s="8"/>
      <c r="BQ498" s="8"/>
      <c r="BR498" s="8"/>
      <c r="BS498" s="8"/>
      <c r="BT498" s="8"/>
      <c r="BU498" s="8"/>
      <c r="BV498" s="8"/>
      <c r="BW498" s="8"/>
    </row>
    <row r="499" spans="1:75" x14ac:dyDescent="0.3">
      <c r="A499" s="7"/>
      <c r="B499" s="3"/>
      <c r="C499" s="3"/>
      <c r="D499" s="3"/>
      <c r="E499" s="3"/>
      <c r="F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51"/>
      <c r="BM499" s="8"/>
      <c r="BN499" s="8"/>
      <c r="BO499" s="10"/>
      <c r="BP499" s="8"/>
      <c r="BQ499" s="8"/>
      <c r="BR499" s="8"/>
      <c r="BS499" s="8"/>
      <c r="BT499" s="8"/>
      <c r="BU499" s="8"/>
      <c r="BV499" s="8"/>
      <c r="BW499" s="8"/>
    </row>
    <row r="500" spans="1:75" x14ac:dyDescent="0.3">
      <c r="A500" s="7"/>
      <c r="B500" s="3"/>
      <c r="C500" s="3"/>
      <c r="D500" s="3"/>
      <c r="E500" s="3"/>
      <c r="F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51"/>
      <c r="BM500" s="8"/>
      <c r="BN500" s="8"/>
      <c r="BO500" s="10"/>
      <c r="BP500" s="8"/>
      <c r="BQ500" s="8"/>
      <c r="BR500" s="8"/>
      <c r="BS500" s="8"/>
      <c r="BT500" s="8"/>
      <c r="BU500" s="8"/>
      <c r="BV500" s="8"/>
      <c r="BW500" s="8"/>
    </row>
    <row r="501" spans="1:75" x14ac:dyDescent="0.3">
      <c r="A501" s="7"/>
      <c r="B501" s="3"/>
      <c r="C501" s="3"/>
      <c r="D501" s="3"/>
      <c r="E501" s="3"/>
      <c r="F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51"/>
      <c r="BM501" s="8"/>
      <c r="BN501" s="8"/>
      <c r="BO501" s="10"/>
      <c r="BP501" s="8"/>
      <c r="BQ501" s="8"/>
      <c r="BR501" s="8"/>
      <c r="BS501" s="8"/>
      <c r="BT501" s="8"/>
      <c r="BU501" s="8"/>
      <c r="BV501" s="8"/>
      <c r="BW501" s="8"/>
    </row>
    <row r="502" spans="1:75" x14ac:dyDescent="0.3">
      <c r="A502" s="7"/>
      <c r="B502" s="3"/>
      <c r="C502" s="3"/>
      <c r="D502" s="3"/>
      <c r="E502" s="3"/>
      <c r="F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51"/>
      <c r="BM502" s="8"/>
      <c r="BN502" s="8"/>
      <c r="BO502" s="10"/>
      <c r="BP502" s="8"/>
      <c r="BQ502" s="8"/>
      <c r="BR502" s="8"/>
      <c r="BS502" s="8"/>
      <c r="BT502" s="8"/>
      <c r="BU502" s="8"/>
      <c r="BV502" s="8"/>
      <c r="BW502" s="8"/>
    </row>
    <row r="503" spans="1:75" x14ac:dyDescent="0.3">
      <c r="A503" s="7"/>
      <c r="B503" s="3"/>
      <c r="C503" s="3"/>
      <c r="D503" s="3"/>
      <c r="E503" s="3"/>
      <c r="F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51"/>
      <c r="BM503" s="8"/>
      <c r="BN503" s="8"/>
      <c r="BO503" s="10"/>
      <c r="BP503" s="8"/>
      <c r="BQ503" s="8"/>
      <c r="BR503" s="8"/>
      <c r="BS503" s="8"/>
      <c r="BT503" s="8"/>
      <c r="BU503" s="8"/>
      <c r="BV503" s="8"/>
      <c r="BW503" s="8"/>
    </row>
    <row r="504" spans="1:75" x14ac:dyDescent="0.3">
      <c r="A504" s="7"/>
      <c r="B504" s="3"/>
      <c r="C504" s="3"/>
      <c r="D504" s="3"/>
      <c r="E504" s="3"/>
      <c r="F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51"/>
      <c r="BM504" s="8"/>
      <c r="BN504" s="8"/>
      <c r="BO504" s="10"/>
      <c r="BP504" s="8"/>
      <c r="BQ504" s="8"/>
      <c r="BR504" s="8"/>
      <c r="BS504" s="8"/>
      <c r="BT504" s="8"/>
      <c r="BU504" s="8"/>
      <c r="BV504" s="8"/>
      <c r="BW504" s="8"/>
    </row>
    <row r="505" spans="1:75" x14ac:dyDescent="0.3">
      <c r="A505" s="7"/>
      <c r="B505" s="3"/>
      <c r="C505" s="3"/>
      <c r="D505" s="3"/>
      <c r="E505" s="3"/>
      <c r="F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51"/>
      <c r="BM505" s="8"/>
      <c r="BN505" s="8"/>
      <c r="BO505" s="10"/>
      <c r="BP505" s="8"/>
      <c r="BQ505" s="8"/>
      <c r="BR505" s="8"/>
      <c r="BS505" s="8"/>
      <c r="BT505" s="8"/>
      <c r="BU505" s="8"/>
      <c r="BV505" s="8"/>
      <c r="BW505" s="8"/>
    </row>
    <row r="506" spans="1:75" x14ac:dyDescent="0.3">
      <c r="A506" s="7"/>
      <c r="B506" s="3"/>
      <c r="C506" s="3"/>
      <c r="D506" s="3"/>
      <c r="E506" s="3"/>
      <c r="F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51"/>
      <c r="BM506" s="8"/>
      <c r="BN506" s="8"/>
      <c r="BO506" s="10"/>
      <c r="BP506" s="8"/>
      <c r="BQ506" s="8"/>
      <c r="BR506" s="8"/>
      <c r="BS506" s="8"/>
      <c r="BT506" s="8"/>
      <c r="BU506" s="8"/>
      <c r="BV506" s="8"/>
      <c r="BW506" s="8"/>
    </row>
    <row r="507" spans="1:75" x14ac:dyDescent="0.3">
      <c r="A507" s="7"/>
      <c r="B507" s="3"/>
      <c r="C507" s="3"/>
      <c r="D507" s="3"/>
      <c r="E507" s="3"/>
      <c r="F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51"/>
      <c r="BM507" s="8"/>
      <c r="BN507" s="8"/>
      <c r="BO507" s="10"/>
      <c r="BP507" s="8"/>
      <c r="BQ507" s="8"/>
      <c r="BR507" s="8"/>
      <c r="BS507" s="8"/>
      <c r="BT507" s="8"/>
      <c r="BU507" s="8"/>
      <c r="BV507" s="8"/>
      <c r="BW507" s="8"/>
    </row>
    <row r="508" spans="1:75" x14ac:dyDescent="0.3">
      <c r="A508" s="7"/>
      <c r="B508" s="3"/>
      <c r="C508" s="3"/>
      <c r="D508" s="3"/>
      <c r="E508" s="3"/>
      <c r="F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51"/>
      <c r="BM508" s="8"/>
      <c r="BN508" s="8"/>
      <c r="BO508" s="10"/>
      <c r="BP508" s="8"/>
      <c r="BQ508" s="8"/>
      <c r="BR508" s="8"/>
      <c r="BS508" s="8"/>
      <c r="BT508" s="8"/>
      <c r="BU508" s="8"/>
      <c r="BV508" s="8"/>
      <c r="BW508" s="8"/>
    </row>
    <row r="509" spans="1:75" x14ac:dyDescent="0.3">
      <c r="A509" s="7"/>
      <c r="B509" s="3"/>
      <c r="C509" s="3"/>
      <c r="D509" s="3"/>
      <c r="E509" s="3"/>
      <c r="F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51"/>
      <c r="BM509" s="8"/>
      <c r="BN509" s="8"/>
      <c r="BO509" s="10"/>
      <c r="BP509" s="8"/>
      <c r="BQ509" s="8"/>
      <c r="BR509" s="8"/>
      <c r="BS509" s="8"/>
      <c r="BT509" s="8"/>
      <c r="BU509" s="8"/>
      <c r="BV509" s="8"/>
      <c r="BW509" s="8"/>
    </row>
    <row r="510" spans="1:75" x14ac:dyDescent="0.3">
      <c r="A510" s="7"/>
      <c r="B510" s="3"/>
      <c r="C510" s="3"/>
      <c r="D510" s="3"/>
      <c r="E510" s="3"/>
      <c r="F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51"/>
      <c r="BM510" s="8"/>
      <c r="BN510" s="8"/>
      <c r="BO510" s="10"/>
      <c r="BP510" s="8"/>
      <c r="BQ510" s="8"/>
      <c r="BR510" s="8"/>
      <c r="BS510" s="8"/>
      <c r="BT510" s="8"/>
      <c r="BU510" s="8"/>
      <c r="BV510" s="8"/>
      <c r="BW510" s="8"/>
    </row>
    <row r="511" spans="1:75" x14ac:dyDescent="0.3">
      <c r="A511" s="7"/>
      <c r="B511" s="3"/>
      <c r="C511" s="3"/>
      <c r="D511" s="3"/>
      <c r="E511" s="3"/>
      <c r="F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51"/>
      <c r="BM511" s="8"/>
      <c r="BN511" s="8"/>
      <c r="BO511" s="10"/>
      <c r="BP511" s="8"/>
      <c r="BQ511" s="8"/>
      <c r="BR511" s="8"/>
      <c r="BS511" s="8"/>
      <c r="BT511" s="8"/>
      <c r="BU511" s="8"/>
      <c r="BV511" s="8"/>
      <c r="BW511" s="8"/>
    </row>
    <row r="512" spans="1:75" x14ac:dyDescent="0.3">
      <c r="A512" s="7"/>
      <c r="B512" s="3"/>
      <c r="C512" s="3"/>
      <c r="D512" s="3"/>
      <c r="E512" s="3"/>
      <c r="F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51"/>
      <c r="BM512" s="8"/>
      <c r="BN512" s="8"/>
      <c r="BO512" s="10"/>
      <c r="BP512" s="8"/>
      <c r="BQ512" s="8"/>
      <c r="BR512" s="8"/>
      <c r="BS512" s="8"/>
      <c r="BT512" s="8"/>
      <c r="BU512" s="8"/>
      <c r="BV512" s="8"/>
      <c r="BW512" s="8"/>
    </row>
    <row r="513" spans="1:75" x14ac:dyDescent="0.3">
      <c r="A513" s="7"/>
      <c r="B513" s="3"/>
      <c r="C513" s="3"/>
      <c r="D513" s="3"/>
      <c r="E513" s="3"/>
      <c r="F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51"/>
      <c r="BM513" s="8"/>
      <c r="BN513" s="8"/>
      <c r="BO513" s="10"/>
      <c r="BP513" s="8"/>
      <c r="BQ513" s="8"/>
      <c r="BR513" s="8"/>
      <c r="BS513" s="8"/>
      <c r="BT513" s="8"/>
      <c r="BU513" s="8"/>
      <c r="BV513" s="8"/>
      <c r="BW513" s="8"/>
    </row>
    <row r="514" spans="1:75" x14ac:dyDescent="0.3">
      <c r="A514" s="7"/>
      <c r="B514" s="3"/>
      <c r="C514" s="3"/>
      <c r="D514" s="3"/>
      <c r="E514" s="3"/>
      <c r="F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51"/>
      <c r="BM514" s="8"/>
      <c r="BN514" s="8"/>
      <c r="BO514" s="10"/>
      <c r="BP514" s="8"/>
      <c r="BQ514" s="8"/>
      <c r="BR514" s="8"/>
      <c r="BS514" s="8"/>
      <c r="BT514" s="8"/>
      <c r="BU514" s="8"/>
      <c r="BV514" s="8"/>
      <c r="BW514" s="8"/>
    </row>
    <row r="515" spans="1:75" x14ac:dyDescent="0.3">
      <c r="A515" s="7"/>
      <c r="B515" s="3"/>
      <c r="C515" s="3"/>
      <c r="D515" s="3"/>
      <c r="E515" s="3"/>
      <c r="F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51"/>
      <c r="BM515" s="8"/>
      <c r="BN515" s="8"/>
      <c r="BO515" s="10"/>
      <c r="BP515" s="8"/>
      <c r="BQ515" s="8"/>
      <c r="BR515" s="8"/>
      <c r="BS515" s="8"/>
      <c r="BT515" s="8"/>
      <c r="BU515" s="8"/>
      <c r="BV515" s="8"/>
      <c r="BW515" s="8"/>
    </row>
    <row r="516" spans="1:75" x14ac:dyDescent="0.3">
      <c r="A516" s="7"/>
      <c r="B516" s="3"/>
      <c r="C516" s="3"/>
      <c r="D516" s="3"/>
      <c r="E516" s="3"/>
      <c r="F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51"/>
      <c r="BM516" s="8"/>
      <c r="BN516" s="8"/>
      <c r="BO516" s="10"/>
      <c r="BP516" s="8"/>
      <c r="BQ516" s="8"/>
      <c r="BR516" s="8"/>
      <c r="BS516" s="8"/>
      <c r="BT516" s="8"/>
      <c r="BU516" s="8"/>
      <c r="BV516" s="8"/>
      <c r="BW516" s="8"/>
    </row>
    <row r="517" spans="1:75" x14ac:dyDescent="0.3">
      <c r="A517" s="7"/>
      <c r="B517" s="3"/>
      <c r="C517" s="3"/>
      <c r="D517" s="3"/>
      <c r="E517" s="3"/>
      <c r="F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51"/>
      <c r="BM517" s="8"/>
      <c r="BN517" s="8"/>
      <c r="BO517" s="10"/>
      <c r="BP517" s="8"/>
      <c r="BQ517" s="8"/>
      <c r="BR517" s="8"/>
      <c r="BS517" s="8"/>
      <c r="BT517" s="8"/>
      <c r="BU517" s="8"/>
      <c r="BV517" s="8"/>
      <c r="BW517" s="8"/>
    </row>
    <row r="518" spans="1:75" x14ac:dyDescent="0.3">
      <c r="A518" s="7"/>
      <c r="B518" s="3"/>
      <c r="C518" s="3"/>
      <c r="D518" s="3"/>
      <c r="E518" s="3"/>
      <c r="F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51"/>
      <c r="BM518" s="8"/>
      <c r="BN518" s="8"/>
      <c r="BO518" s="10"/>
      <c r="BP518" s="8"/>
      <c r="BQ518" s="8"/>
      <c r="BR518" s="8"/>
      <c r="BS518" s="8"/>
      <c r="BT518" s="8"/>
      <c r="BU518" s="8"/>
      <c r="BV518" s="8"/>
      <c r="BW518" s="8"/>
    </row>
    <row r="519" spans="1:75" x14ac:dyDescent="0.3">
      <c r="A519" s="7"/>
      <c r="B519" s="3"/>
      <c r="C519" s="3"/>
      <c r="D519" s="3"/>
      <c r="E519" s="3"/>
      <c r="F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51"/>
      <c r="BM519" s="8"/>
      <c r="BN519" s="8"/>
      <c r="BO519" s="10"/>
      <c r="BP519" s="8"/>
      <c r="BQ519" s="8"/>
      <c r="BR519" s="8"/>
      <c r="BS519" s="8"/>
      <c r="BT519" s="8"/>
      <c r="BU519" s="8"/>
      <c r="BV519" s="8"/>
      <c r="BW519" s="8"/>
    </row>
    <row r="520" spans="1:75" x14ac:dyDescent="0.3">
      <c r="A520" s="7"/>
      <c r="B520" s="3"/>
      <c r="C520" s="3"/>
      <c r="D520" s="3"/>
      <c r="E520" s="3"/>
      <c r="F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51"/>
      <c r="BM520" s="8"/>
      <c r="BN520" s="8"/>
      <c r="BO520" s="10"/>
      <c r="BP520" s="8"/>
      <c r="BQ520" s="8"/>
      <c r="BR520" s="8"/>
      <c r="BS520" s="8"/>
      <c r="BT520" s="8"/>
      <c r="BU520" s="8"/>
      <c r="BV520" s="8"/>
      <c r="BW520" s="8"/>
    </row>
    <row r="521" spans="1:75" x14ac:dyDescent="0.3">
      <c r="A521" s="7"/>
      <c r="B521" s="3"/>
      <c r="C521" s="3"/>
      <c r="D521" s="3"/>
      <c r="E521" s="3"/>
      <c r="F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51"/>
      <c r="BM521" s="8"/>
      <c r="BN521" s="8"/>
      <c r="BO521" s="10"/>
      <c r="BP521" s="8"/>
      <c r="BQ521" s="8"/>
      <c r="BR521" s="8"/>
      <c r="BS521" s="8"/>
      <c r="BT521" s="8"/>
      <c r="BU521" s="8"/>
      <c r="BV521" s="8"/>
      <c r="BW521" s="8"/>
    </row>
    <row r="522" spans="1:75" x14ac:dyDescent="0.3">
      <c r="A522" s="7"/>
      <c r="B522" s="3"/>
      <c r="C522" s="3"/>
      <c r="D522" s="3"/>
      <c r="E522" s="3"/>
      <c r="F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51"/>
      <c r="BM522" s="8"/>
      <c r="BN522" s="8"/>
      <c r="BO522" s="10"/>
      <c r="BP522" s="8"/>
      <c r="BQ522" s="8"/>
      <c r="BR522" s="8"/>
      <c r="BS522" s="8"/>
      <c r="BT522" s="8"/>
      <c r="BU522" s="8"/>
      <c r="BV522" s="8"/>
      <c r="BW522" s="8"/>
    </row>
    <row r="523" spans="1:75" x14ac:dyDescent="0.3">
      <c r="A523" s="7"/>
      <c r="B523" s="3"/>
      <c r="C523" s="3"/>
      <c r="D523" s="3"/>
      <c r="E523" s="3"/>
      <c r="F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51"/>
      <c r="BM523" s="8"/>
      <c r="BN523" s="8"/>
      <c r="BO523" s="10"/>
      <c r="BP523" s="8"/>
      <c r="BQ523" s="8"/>
      <c r="BR523" s="8"/>
      <c r="BS523" s="8"/>
      <c r="BT523" s="8"/>
      <c r="BU523" s="8"/>
      <c r="BV523" s="8"/>
      <c r="BW523" s="8"/>
    </row>
    <row r="524" spans="1:75" x14ac:dyDescent="0.3">
      <c r="A524" s="7"/>
      <c r="B524" s="3"/>
      <c r="C524" s="3"/>
      <c r="D524" s="3"/>
      <c r="E524" s="3"/>
      <c r="F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51"/>
      <c r="BM524" s="8"/>
      <c r="BN524" s="8"/>
      <c r="BO524" s="10"/>
      <c r="BP524" s="8"/>
      <c r="BQ524" s="8"/>
      <c r="BR524" s="8"/>
      <c r="BS524" s="8"/>
      <c r="BT524" s="8"/>
      <c r="BU524" s="8"/>
      <c r="BV524" s="8"/>
      <c r="BW524" s="8"/>
    </row>
    <row r="525" spans="1:75" x14ac:dyDescent="0.3">
      <c r="A525" s="7"/>
      <c r="B525" s="3"/>
      <c r="C525" s="3"/>
      <c r="D525" s="3"/>
      <c r="E525" s="3"/>
      <c r="F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51"/>
      <c r="BM525" s="8"/>
      <c r="BN525" s="8"/>
      <c r="BO525" s="10"/>
      <c r="BP525" s="8"/>
      <c r="BQ525" s="8"/>
      <c r="BR525" s="8"/>
      <c r="BS525" s="8"/>
      <c r="BT525" s="8"/>
      <c r="BU525" s="8"/>
      <c r="BV525" s="8"/>
      <c r="BW525" s="8"/>
    </row>
    <row r="526" spans="1:75" x14ac:dyDescent="0.3">
      <c r="A526" s="7"/>
      <c r="B526" s="3"/>
      <c r="C526" s="3"/>
      <c r="D526" s="3"/>
      <c r="E526" s="3"/>
      <c r="F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51"/>
      <c r="BM526" s="8"/>
      <c r="BN526" s="8"/>
      <c r="BO526" s="10"/>
      <c r="BP526" s="8"/>
      <c r="BQ526" s="8"/>
      <c r="BR526" s="8"/>
      <c r="BS526" s="8"/>
      <c r="BT526" s="8"/>
      <c r="BU526" s="8"/>
      <c r="BV526" s="8"/>
      <c r="BW526" s="8"/>
    </row>
    <row r="527" spans="1:75" x14ac:dyDescent="0.3">
      <c r="A527" s="7"/>
      <c r="B527" s="3"/>
      <c r="C527" s="3"/>
      <c r="D527" s="3"/>
      <c r="E527" s="3"/>
      <c r="F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51"/>
      <c r="BM527" s="8"/>
      <c r="BN527" s="8"/>
      <c r="BO527" s="10"/>
      <c r="BP527" s="8"/>
      <c r="BQ527" s="8"/>
      <c r="BR527" s="8"/>
      <c r="BS527" s="8"/>
      <c r="BT527" s="8"/>
      <c r="BU527" s="8"/>
      <c r="BV527" s="8"/>
      <c r="BW527" s="8"/>
    </row>
    <row r="528" spans="1:75" x14ac:dyDescent="0.3">
      <c r="A528" s="7"/>
      <c r="B528" s="3"/>
      <c r="C528" s="3"/>
      <c r="D528" s="3"/>
      <c r="E528" s="3"/>
      <c r="F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51"/>
      <c r="BM528" s="8"/>
      <c r="BN528" s="8"/>
      <c r="BO528" s="10"/>
      <c r="BP528" s="8"/>
      <c r="BQ528" s="8"/>
      <c r="BR528" s="8"/>
      <c r="BS528" s="8"/>
      <c r="BT528" s="8"/>
      <c r="BU528" s="8"/>
      <c r="BV528" s="8"/>
      <c r="BW528" s="8"/>
    </row>
    <row r="529" spans="1:75" x14ac:dyDescent="0.3">
      <c r="A529" s="7"/>
      <c r="B529" s="3"/>
      <c r="C529" s="3"/>
      <c r="D529" s="3"/>
      <c r="E529" s="3"/>
      <c r="F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51"/>
      <c r="BM529" s="8"/>
      <c r="BN529" s="8"/>
      <c r="BO529" s="10"/>
      <c r="BP529" s="8"/>
      <c r="BQ529" s="8"/>
      <c r="BR529" s="8"/>
      <c r="BS529" s="8"/>
      <c r="BT529" s="8"/>
      <c r="BU529" s="8"/>
      <c r="BV529" s="8"/>
      <c r="BW529" s="8"/>
    </row>
    <row r="530" spans="1:75" x14ac:dyDescent="0.3">
      <c r="A530" s="7"/>
      <c r="B530" s="3"/>
      <c r="C530" s="3"/>
      <c r="D530" s="3"/>
      <c r="E530" s="3"/>
      <c r="F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51"/>
      <c r="BM530" s="8"/>
      <c r="BN530" s="8"/>
      <c r="BO530" s="10"/>
      <c r="BP530" s="8"/>
      <c r="BQ530" s="8"/>
      <c r="BR530" s="8"/>
      <c r="BS530" s="8"/>
      <c r="BT530" s="8"/>
      <c r="BU530" s="8"/>
      <c r="BV530" s="8"/>
      <c r="BW530" s="8"/>
    </row>
    <row r="531" spans="1:75" x14ac:dyDescent="0.3">
      <c r="A531" s="7"/>
      <c r="B531" s="3"/>
      <c r="C531" s="3"/>
      <c r="D531" s="3"/>
      <c r="E531" s="3"/>
      <c r="F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51"/>
      <c r="BM531" s="8"/>
      <c r="BN531" s="8"/>
      <c r="BO531" s="10"/>
      <c r="BP531" s="8"/>
      <c r="BQ531" s="8"/>
      <c r="BR531" s="8"/>
      <c r="BS531" s="8"/>
      <c r="BT531" s="8"/>
      <c r="BU531" s="8"/>
      <c r="BV531" s="8"/>
      <c r="BW531" s="8"/>
    </row>
    <row r="532" spans="1:75" x14ac:dyDescent="0.3">
      <c r="A532" s="7"/>
      <c r="B532" s="3"/>
      <c r="C532" s="3"/>
      <c r="D532" s="3"/>
      <c r="E532" s="3"/>
      <c r="F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51"/>
      <c r="BM532" s="8"/>
      <c r="BN532" s="8"/>
      <c r="BO532" s="10"/>
      <c r="BP532" s="8"/>
      <c r="BQ532" s="8"/>
      <c r="BR532" s="8"/>
      <c r="BS532" s="8"/>
      <c r="BT532" s="8"/>
      <c r="BU532" s="8"/>
      <c r="BV532" s="8"/>
      <c r="BW532" s="8"/>
    </row>
    <row r="533" spans="1:75" x14ac:dyDescent="0.3">
      <c r="A533" s="7"/>
      <c r="B533" s="3"/>
      <c r="C533" s="3"/>
      <c r="D533" s="3"/>
      <c r="E533" s="3"/>
      <c r="F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51"/>
      <c r="BM533" s="8"/>
      <c r="BN533" s="8"/>
      <c r="BO533" s="10"/>
      <c r="BP533" s="8"/>
      <c r="BQ533" s="8"/>
      <c r="BR533" s="8"/>
      <c r="BS533" s="8"/>
      <c r="BT533" s="8"/>
      <c r="BU533" s="8"/>
      <c r="BV533" s="8"/>
      <c r="BW533" s="8"/>
    </row>
    <row r="534" spans="1:75" x14ac:dyDescent="0.3">
      <c r="A534" s="7"/>
      <c r="B534" s="3"/>
      <c r="C534" s="3"/>
      <c r="D534" s="3"/>
      <c r="E534" s="3"/>
      <c r="F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51"/>
      <c r="BM534" s="8"/>
      <c r="BN534" s="8"/>
      <c r="BO534" s="10"/>
      <c r="BP534" s="8"/>
      <c r="BQ534" s="8"/>
      <c r="BR534" s="8"/>
      <c r="BS534" s="8"/>
      <c r="BT534" s="8"/>
      <c r="BU534" s="8"/>
      <c r="BV534" s="8"/>
      <c r="BW534" s="8"/>
    </row>
    <row r="535" spans="1:75" x14ac:dyDescent="0.3">
      <c r="A535" s="7"/>
      <c r="B535" s="3"/>
      <c r="C535" s="3"/>
      <c r="D535" s="3"/>
      <c r="E535" s="3"/>
      <c r="F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51"/>
      <c r="BM535" s="8"/>
      <c r="BN535" s="8"/>
      <c r="BO535" s="10"/>
      <c r="BP535" s="8"/>
      <c r="BQ535" s="8"/>
      <c r="BR535" s="8"/>
      <c r="BS535" s="8"/>
      <c r="BT535" s="8"/>
      <c r="BU535" s="8"/>
      <c r="BV535" s="8"/>
      <c r="BW535" s="8"/>
    </row>
    <row r="536" spans="1:75" x14ac:dyDescent="0.3">
      <c r="A536" s="7"/>
      <c r="B536" s="3"/>
      <c r="C536" s="3"/>
      <c r="D536" s="3"/>
      <c r="E536" s="3"/>
      <c r="F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51"/>
      <c r="BM536" s="8"/>
      <c r="BN536" s="8"/>
      <c r="BO536" s="10"/>
      <c r="BP536" s="8"/>
      <c r="BQ536" s="8"/>
      <c r="BR536" s="8"/>
      <c r="BS536" s="8"/>
      <c r="BT536" s="8"/>
      <c r="BU536" s="8"/>
      <c r="BV536" s="8"/>
      <c r="BW536" s="8"/>
    </row>
    <row r="537" spans="1:75" x14ac:dyDescent="0.3">
      <c r="A537" s="7"/>
      <c r="B537" s="3"/>
      <c r="C537" s="3"/>
      <c r="D537" s="3"/>
      <c r="E537" s="3"/>
      <c r="F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51"/>
      <c r="BM537" s="8"/>
      <c r="BN537" s="8"/>
      <c r="BO537" s="10"/>
      <c r="BP537" s="8"/>
      <c r="BQ537" s="8"/>
      <c r="BR537" s="8"/>
      <c r="BS537" s="8"/>
      <c r="BT537" s="8"/>
      <c r="BU537" s="8"/>
      <c r="BV537" s="8"/>
      <c r="BW537" s="8"/>
    </row>
    <row r="538" spans="1:75" x14ac:dyDescent="0.3">
      <c r="A538" s="7"/>
      <c r="B538" s="3"/>
      <c r="C538" s="3"/>
      <c r="D538" s="3"/>
      <c r="E538" s="3"/>
      <c r="F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51"/>
      <c r="BM538" s="8"/>
      <c r="BN538" s="8"/>
      <c r="BO538" s="10"/>
      <c r="BP538" s="8"/>
      <c r="BQ538" s="8"/>
      <c r="BR538" s="8"/>
      <c r="BS538" s="8"/>
      <c r="BT538" s="8"/>
      <c r="BU538" s="8"/>
      <c r="BV538" s="8"/>
      <c r="BW538" s="8"/>
    </row>
    <row r="539" spans="1:75" x14ac:dyDescent="0.3">
      <c r="A539" s="7"/>
      <c r="B539" s="3"/>
      <c r="C539" s="3"/>
      <c r="D539" s="3"/>
      <c r="E539" s="3"/>
      <c r="F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51"/>
      <c r="BM539" s="8"/>
      <c r="BN539" s="8"/>
      <c r="BO539" s="10"/>
      <c r="BP539" s="8"/>
      <c r="BQ539" s="8"/>
      <c r="BR539" s="8"/>
      <c r="BS539" s="8"/>
      <c r="BT539" s="8"/>
      <c r="BU539" s="8"/>
      <c r="BV539" s="8"/>
      <c r="BW539" s="8"/>
    </row>
    <row r="540" spans="1:75" x14ac:dyDescent="0.3">
      <c r="A540" s="7"/>
      <c r="B540" s="3"/>
      <c r="C540" s="3"/>
      <c r="D540" s="3"/>
      <c r="E540" s="3"/>
      <c r="F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51"/>
      <c r="BM540" s="8"/>
      <c r="BN540" s="8"/>
      <c r="BO540" s="10"/>
      <c r="BP540" s="8"/>
      <c r="BQ540" s="8"/>
      <c r="BR540" s="8"/>
      <c r="BS540" s="8"/>
      <c r="BT540" s="8"/>
      <c r="BU540" s="8"/>
      <c r="BV540" s="8"/>
      <c r="BW540" s="8"/>
    </row>
    <row r="541" spans="1:75" x14ac:dyDescent="0.3">
      <c r="A541" s="7"/>
      <c r="B541" s="3"/>
      <c r="C541" s="3"/>
      <c r="D541" s="3"/>
      <c r="E541" s="3"/>
      <c r="F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51"/>
      <c r="BM541" s="8"/>
      <c r="BN541" s="8"/>
      <c r="BO541" s="10"/>
      <c r="BP541" s="8"/>
      <c r="BQ541" s="8"/>
      <c r="BR541" s="8"/>
      <c r="BS541" s="8"/>
      <c r="BT541" s="8"/>
      <c r="BU541" s="8"/>
      <c r="BV541" s="8"/>
      <c r="BW541" s="8"/>
    </row>
    <row r="542" spans="1:75" x14ac:dyDescent="0.3">
      <c r="A542" s="7"/>
      <c r="B542" s="3"/>
      <c r="C542" s="3"/>
      <c r="D542" s="3"/>
      <c r="E542" s="3"/>
      <c r="F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51"/>
      <c r="BM542" s="8"/>
      <c r="BN542" s="8"/>
      <c r="BO542" s="10"/>
      <c r="BP542" s="8"/>
      <c r="BQ542" s="8"/>
      <c r="BR542" s="8"/>
      <c r="BS542" s="8"/>
      <c r="BT542" s="8"/>
      <c r="BU542" s="8"/>
      <c r="BV542" s="8"/>
      <c r="BW542" s="8"/>
    </row>
    <row r="543" spans="1:75" x14ac:dyDescent="0.3">
      <c r="A543" s="7"/>
      <c r="B543" s="3"/>
      <c r="C543" s="3"/>
      <c r="D543" s="3"/>
      <c r="E543" s="3"/>
      <c r="F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51"/>
      <c r="BM543" s="8"/>
      <c r="BN543" s="8"/>
      <c r="BO543" s="10"/>
      <c r="BP543" s="8"/>
      <c r="BQ543" s="8"/>
      <c r="BR543" s="8"/>
      <c r="BS543" s="8"/>
      <c r="BT543" s="8"/>
      <c r="BU543" s="8"/>
      <c r="BV543" s="8"/>
      <c r="BW543" s="8"/>
    </row>
    <row r="544" spans="1:75" x14ac:dyDescent="0.3">
      <c r="A544" s="7"/>
      <c r="B544" s="3"/>
      <c r="C544" s="3"/>
      <c r="D544" s="3"/>
      <c r="E544" s="3"/>
      <c r="F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51"/>
      <c r="BM544" s="8"/>
      <c r="BN544" s="8"/>
      <c r="BO544" s="10"/>
      <c r="BP544" s="8"/>
      <c r="BQ544" s="8"/>
      <c r="BR544" s="8"/>
      <c r="BS544" s="8"/>
      <c r="BT544" s="8"/>
      <c r="BU544" s="8"/>
      <c r="BV544" s="8"/>
      <c r="BW544" s="8"/>
    </row>
    <row r="545" spans="1:75" x14ac:dyDescent="0.3">
      <c r="A545" s="7"/>
      <c r="B545" s="3"/>
      <c r="C545" s="3"/>
      <c r="D545" s="3"/>
      <c r="E545" s="3"/>
      <c r="F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51"/>
      <c r="BM545" s="8"/>
      <c r="BN545" s="8"/>
      <c r="BO545" s="10"/>
      <c r="BP545" s="8"/>
      <c r="BQ545" s="8"/>
      <c r="BR545" s="8"/>
      <c r="BS545" s="8"/>
      <c r="BT545" s="8"/>
      <c r="BU545" s="8"/>
      <c r="BV545" s="8"/>
      <c r="BW545" s="8"/>
    </row>
    <row r="546" spans="1:75" x14ac:dyDescent="0.3">
      <c r="A546" s="7"/>
      <c r="B546" s="3"/>
      <c r="C546" s="3"/>
      <c r="D546" s="3"/>
      <c r="E546" s="3"/>
      <c r="F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51"/>
      <c r="BM546" s="8"/>
      <c r="BN546" s="8"/>
      <c r="BO546" s="10"/>
      <c r="BP546" s="8"/>
      <c r="BQ546" s="8"/>
      <c r="BR546" s="8"/>
      <c r="BS546" s="8"/>
      <c r="BT546" s="8"/>
      <c r="BU546" s="8"/>
      <c r="BV546" s="8"/>
      <c r="BW546" s="8"/>
    </row>
    <row r="547" spans="1:75" x14ac:dyDescent="0.3">
      <c r="A547" s="7"/>
      <c r="B547" s="3"/>
      <c r="C547" s="3"/>
      <c r="D547" s="3"/>
      <c r="E547" s="3"/>
      <c r="F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51"/>
      <c r="BM547" s="8"/>
      <c r="BN547" s="8"/>
      <c r="BO547" s="10"/>
      <c r="BP547" s="8"/>
      <c r="BQ547" s="8"/>
      <c r="BR547" s="8"/>
      <c r="BS547" s="8"/>
      <c r="BT547" s="8"/>
      <c r="BU547" s="8"/>
      <c r="BV547" s="8"/>
      <c r="BW547" s="8"/>
    </row>
    <row r="548" spans="1:75" x14ac:dyDescent="0.3">
      <c r="A548" s="7"/>
      <c r="B548" s="3"/>
      <c r="C548" s="3"/>
      <c r="D548" s="3"/>
      <c r="E548" s="3"/>
      <c r="F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51"/>
      <c r="BM548" s="8"/>
      <c r="BN548" s="8"/>
      <c r="BO548" s="10"/>
      <c r="BP548" s="8"/>
      <c r="BQ548" s="8"/>
      <c r="BR548" s="8"/>
      <c r="BS548" s="8"/>
      <c r="BT548" s="8"/>
      <c r="BU548" s="8"/>
      <c r="BV548" s="8"/>
      <c r="BW548" s="8"/>
    </row>
    <row r="549" spans="1:75" x14ac:dyDescent="0.3">
      <c r="A549" s="7"/>
      <c r="B549" s="3"/>
      <c r="C549" s="3"/>
      <c r="D549" s="3"/>
      <c r="E549" s="3"/>
      <c r="F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51"/>
      <c r="BM549" s="8"/>
      <c r="BN549" s="8"/>
      <c r="BO549" s="10"/>
      <c r="BP549" s="8"/>
      <c r="BQ549" s="8"/>
      <c r="BR549" s="8"/>
      <c r="BS549" s="8"/>
      <c r="BT549" s="8"/>
      <c r="BU549" s="8"/>
      <c r="BV549" s="8"/>
      <c r="BW549" s="8"/>
    </row>
    <row r="550" spans="1:75" x14ac:dyDescent="0.3">
      <c r="A550" s="7"/>
      <c r="B550" s="3"/>
      <c r="C550" s="3"/>
      <c r="D550" s="3"/>
      <c r="E550" s="3"/>
      <c r="F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51"/>
      <c r="BM550" s="8"/>
      <c r="BN550" s="8"/>
      <c r="BO550" s="10"/>
      <c r="BP550" s="8"/>
      <c r="BQ550" s="8"/>
      <c r="BR550" s="8"/>
      <c r="BS550" s="8"/>
      <c r="BT550" s="8"/>
      <c r="BU550" s="8"/>
      <c r="BV550" s="8"/>
      <c r="BW550" s="8"/>
    </row>
    <row r="551" spans="1:75" x14ac:dyDescent="0.3">
      <c r="A551" s="7"/>
      <c r="B551" s="3"/>
      <c r="C551" s="3"/>
      <c r="D551" s="3"/>
      <c r="E551" s="3"/>
      <c r="F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51"/>
      <c r="BM551" s="8"/>
      <c r="BN551" s="8"/>
      <c r="BO551" s="10"/>
      <c r="BP551" s="8"/>
      <c r="BQ551" s="8"/>
      <c r="BR551" s="8"/>
      <c r="BS551" s="8"/>
      <c r="BT551" s="8"/>
      <c r="BU551" s="8"/>
      <c r="BV551" s="8"/>
      <c r="BW551" s="8"/>
    </row>
    <row r="552" spans="1:75" x14ac:dyDescent="0.3">
      <c r="A552" s="7"/>
      <c r="B552" s="3"/>
      <c r="C552" s="3"/>
      <c r="D552" s="3"/>
      <c r="E552" s="3"/>
      <c r="F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51"/>
      <c r="BM552" s="8"/>
      <c r="BN552" s="8"/>
      <c r="BO552" s="10"/>
      <c r="BP552" s="8"/>
      <c r="BQ552" s="8"/>
      <c r="BR552" s="8"/>
      <c r="BS552" s="8"/>
      <c r="BT552" s="8"/>
      <c r="BU552" s="8"/>
      <c r="BV552" s="8"/>
      <c r="BW552" s="8"/>
    </row>
    <row r="553" spans="1:75" x14ac:dyDescent="0.3">
      <c r="A553" s="7"/>
      <c r="B553" s="3"/>
      <c r="C553" s="3"/>
      <c r="D553" s="3"/>
      <c r="E553" s="3"/>
      <c r="F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51"/>
      <c r="BM553" s="8"/>
      <c r="BN553" s="8"/>
      <c r="BO553" s="10"/>
      <c r="BP553" s="8"/>
      <c r="BQ553" s="8"/>
      <c r="BR553" s="8"/>
      <c r="BS553" s="8"/>
      <c r="BT553" s="8"/>
      <c r="BU553" s="8"/>
      <c r="BV553" s="8"/>
      <c r="BW553" s="8"/>
    </row>
    <row r="554" spans="1:75" x14ac:dyDescent="0.3">
      <c r="A554" s="7"/>
      <c r="B554" s="3"/>
      <c r="C554" s="3"/>
      <c r="D554" s="3"/>
      <c r="E554" s="3"/>
      <c r="F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51"/>
      <c r="BM554" s="8"/>
      <c r="BN554" s="8"/>
      <c r="BO554" s="10"/>
      <c r="BP554" s="8"/>
      <c r="BQ554" s="8"/>
      <c r="BR554" s="8"/>
      <c r="BS554" s="8"/>
      <c r="BT554" s="8"/>
      <c r="BU554" s="8"/>
      <c r="BV554" s="8"/>
      <c r="BW554" s="8"/>
    </row>
    <row r="555" spans="1:75" x14ac:dyDescent="0.3">
      <c r="A555" s="7"/>
      <c r="B555" s="3"/>
      <c r="C555" s="3"/>
      <c r="D555" s="3"/>
      <c r="E555" s="3"/>
      <c r="F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51"/>
      <c r="BM555" s="8"/>
      <c r="BN555" s="8"/>
      <c r="BO555" s="10"/>
      <c r="BP555" s="8"/>
      <c r="BQ555" s="8"/>
      <c r="BR555" s="8"/>
      <c r="BS555" s="8"/>
      <c r="BT555" s="8"/>
      <c r="BU555" s="8"/>
      <c r="BV555" s="8"/>
      <c r="BW555" s="8"/>
    </row>
    <row r="556" spans="1:75" x14ac:dyDescent="0.3">
      <c r="A556" s="7"/>
      <c r="B556" s="3"/>
      <c r="C556" s="3"/>
      <c r="D556" s="3"/>
      <c r="E556" s="3"/>
      <c r="F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51"/>
      <c r="BM556" s="8"/>
      <c r="BN556" s="8"/>
      <c r="BO556" s="10"/>
      <c r="BP556" s="8"/>
      <c r="BQ556" s="8"/>
      <c r="BR556" s="8"/>
      <c r="BS556" s="8"/>
      <c r="BT556" s="8"/>
      <c r="BU556" s="8"/>
      <c r="BV556" s="8"/>
      <c r="BW556" s="8"/>
    </row>
    <row r="557" spans="1:75" x14ac:dyDescent="0.3">
      <c r="A557" s="7"/>
      <c r="B557" s="3"/>
      <c r="C557" s="3"/>
      <c r="D557" s="3"/>
      <c r="E557" s="3"/>
      <c r="F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51"/>
      <c r="BM557" s="8"/>
      <c r="BN557" s="8"/>
      <c r="BO557" s="10"/>
      <c r="BP557" s="8"/>
      <c r="BQ557" s="8"/>
      <c r="BR557" s="8"/>
      <c r="BS557" s="8"/>
      <c r="BT557" s="8"/>
      <c r="BU557" s="8"/>
      <c r="BV557" s="8"/>
      <c r="BW557" s="8"/>
    </row>
    <row r="558" spans="1:75" x14ac:dyDescent="0.3">
      <c r="A558" s="7"/>
      <c r="B558" s="3"/>
      <c r="C558" s="3"/>
      <c r="D558" s="3"/>
      <c r="E558" s="3"/>
      <c r="F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51"/>
      <c r="BM558" s="8"/>
      <c r="BN558" s="8"/>
      <c r="BO558" s="10"/>
      <c r="BP558" s="8"/>
      <c r="BQ558" s="8"/>
      <c r="BR558" s="8"/>
      <c r="BS558" s="8"/>
      <c r="BT558" s="8"/>
      <c r="BU558" s="8"/>
      <c r="BV558" s="8"/>
      <c r="BW558" s="8"/>
    </row>
    <row r="559" spans="1:75" x14ac:dyDescent="0.3">
      <c r="A559" s="7"/>
      <c r="B559" s="3"/>
      <c r="C559" s="3"/>
      <c r="D559" s="3"/>
      <c r="E559" s="3"/>
      <c r="F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51"/>
      <c r="BM559" s="8"/>
      <c r="BN559" s="8"/>
      <c r="BO559" s="10"/>
      <c r="BP559" s="8"/>
      <c r="BQ559" s="8"/>
      <c r="BR559" s="8"/>
      <c r="BS559" s="8"/>
      <c r="BT559" s="8"/>
      <c r="BU559" s="8"/>
      <c r="BV559" s="8"/>
      <c r="BW559" s="8"/>
    </row>
    <row r="560" spans="1:75" x14ac:dyDescent="0.3">
      <c r="A560" s="7"/>
      <c r="B560" s="3"/>
      <c r="C560" s="3"/>
      <c r="D560" s="3"/>
      <c r="E560" s="3"/>
      <c r="F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51"/>
      <c r="BM560" s="8"/>
      <c r="BN560" s="8"/>
      <c r="BO560" s="10"/>
      <c r="BP560" s="8"/>
      <c r="BQ560" s="8"/>
      <c r="BR560" s="8"/>
      <c r="BS560" s="8"/>
      <c r="BT560" s="8"/>
      <c r="BU560" s="8"/>
      <c r="BV560" s="8"/>
      <c r="BW560" s="8"/>
    </row>
    <row r="561" spans="1:75" x14ac:dyDescent="0.3">
      <c r="A561" s="7"/>
      <c r="B561" s="3"/>
      <c r="C561" s="3"/>
      <c r="D561" s="3"/>
      <c r="E561" s="3"/>
      <c r="F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51"/>
      <c r="BM561" s="8"/>
      <c r="BN561" s="8"/>
      <c r="BO561" s="10"/>
      <c r="BP561" s="8"/>
      <c r="BQ561" s="8"/>
      <c r="BR561" s="8"/>
      <c r="BS561" s="8"/>
      <c r="BT561" s="8"/>
      <c r="BU561" s="8"/>
      <c r="BV561" s="8"/>
      <c r="BW561" s="8"/>
    </row>
    <row r="562" spans="1:75" x14ac:dyDescent="0.3">
      <c r="A562" s="7"/>
      <c r="B562" s="3"/>
      <c r="C562" s="3"/>
      <c r="D562" s="3"/>
      <c r="E562" s="3"/>
      <c r="F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51"/>
      <c r="BM562" s="8"/>
      <c r="BN562" s="8"/>
      <c r="BO562" s="10"/>
      <c r="BP562" s="8"/>
      <c r="BQ562" s="8"/>
      <c r="BR562" s="8"/>
      <c r="BS562" s="8"/>
      <c r="BT562" s="8"/>
      <c r="BU562" s="8"/>
      <c r="BV562" s="8"/>
      <c r="BW562" s="8"/>
    </row>
    <row r="563" spans="1:75" x14ac:dyDescent="0.3">
      <c r="A563" s="7"/>
      <c r="B563" s="3"/>
      <c r="C563" s="3"/>
      <c r="D563" s="3"/>
      <c r="E563" s="3"/>
      <c r="F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51"/>
      <c r="BM563" s="8"/>
      <c r="BN563" s="8"/>
      <c r="BO563" s="10"/>
      <c r="BP563" s="8"/>
      <c r="BQ563" s="8"/>
      <c r="BR563" s="8"/>
      <c r="BS563" s="8"/>
      <c r="BT563" s="8"/>
      <c r="BU563" s="8"/>
      <c r="BV563" s="8"/>
      <c r="BW563" s="8"/>
    </row>
    <row r="564" spans="1:75" x14ac:dyDescent="0.3">
      <c r="A564" s="7"/>
      <c r="B564" s="3"/>
      <c r="C564" s="3"/>
      <c r="D564" s="3"/>
      <c r="E564" s="3"/>
      <c r="F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51"/>
      <c r="BM564" s="8"/>
      <c r="BN564" s="8"/>
      <c r="BO564" s="10"/>
      <c r="BP564" s="8"/>
      <c r="BQ564" s="8"/>
      <c r="BR564" s="8"/>
      <c r="BS564" s="8"/>
      <c r="BT564" s="8"/>
      <c r="BU564" s="8"/>
      <c r="BV564" s="8"/>
      <c r="BW564" s="8"/>
    </row>
    <row r="565" spans="1:75" x14ac:dyDescent="0.3">
      <c r="A565" s="7"/>
      <c r="B565" s="3"/>
      <c r="C565" s="3"/>
      <c r="D565" s="3"/>
      <c r="E565" s="3"/>
      <c r="F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51"/>
      <c r="BM565" s="8"/>
      <c r="BN565" s="8"/>
      <c r="BO565" s="10"/>
      <c r="BP565" s="8"/>
      <c r="BQ565" s="8"/>
      <c r="BR565" s="8"/>
      <c r="BS565" s="8"/>
      <c r="BT565" s="8"/>
      <c r="BU565" s="8"/>
      <c r="BV565" s="8"/>
      <c r="BW565" s="8"/>
    </row>
    <row r="566" spans="1:75" x14ac:dyDescent="0.3">
      <c r="A566" s="7"/>
      <c r="B566" s="3"/>
      <c r="C566" s="3"/>
      <c r="D566" s="3"/>
      <c r="E566" s="3"/>
      <c r="F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51"/>
      <c r="BM566" s="8"/>
      <c r="BN566" s="8"/>
      <c r="BO566" s="10"/>
      <c r="BP566" s="8"/>
      <c r="BQ566" s="8"/>
      <c r="BR566" s="8"/>
      <c r="BS566" s="8"/>
      <c r="BT566" s="8"/>
      <c r="BU566" s="8"/>
      <c r="BV566" s="8"/>
      <c r="BW566" s="8"/>
    </row>
    <row r="567" spans="1:75" x14ac:dyDescent="0.3">
      <c r="A567" s="7"/>
      <c r="B567" s="3"/>
      <c r="C567" s="3"/>
      <c r="D567" s="3"/>
      <c r="E567" s="3"/>
      <c r="F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51"/>
      <c r="BM567" s="8"/>
      <c r="BN567" s="8"/>
      <c r="BO567" s="10"/>
      <c r="BP567" s="8"/>
      <c r="BQ567" s="8"/>
      <c r="BR567" s="8"/>
      <c r="BS567" s="8"/>
      <c r="BT567" s="8"/>
      <c r="BU567" s="8"/>
      <c r="BV567" s="8"/>
      <c r="BW567" s="8"/>
    </row>
    <row r="568" spans="1:75" x14ac:dyDescent="0.3">
      <c r="A568" s="7"/>
      <c r="B568" s="3"/>
      <c r="C568" s="3"/>
      <c r="D568" s="3"/>
      <c r="E568" s="3"/>
      <c r="F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51"/>
      <c r="BM568" s="8"/>
      <c r="BN568" s="8"/>
      <c r="BO568" s="10"/>
      <c r="BP568" s="8"/>
      <c r="BQ568" s="8"/>
      <c r="BR568" s="8"/>
      <c r="BS568" s="8"/>
      <c r="BT568" s="8"/>
      <c r="BU568" s="8"/>
      <c r="BV568" s="8"/>
      <c r="BW568" s="8"/>
    </row>
    <row r="569" spans="1:75" x14ac:dyDescent="0.3">
      <c r="A569" s="7"/>
      <c r="B569" s="3"/>
      <c r="C569" s="3"/>
      <c r="D569" s="3"/>
      <c r="E569" s="3"/>
      <c r="F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51"/>
      <c r="BM569" s="8"/>
      <c r="BN569" s="8"/>
      <c r="BO569" s="10"/>
      <c r="BP569" s="8"/>
      <c r="BQ569" s="8"/>
      <c r="BR569" s="8"/>
      <c r="BS569" s="8"/>
      <c r="BT569" s="8"/>
      <c r="BU569" s="8"/>
      <c r="BV569" s="8"/>
      <c r="BW569" s="8"/>
    </row>
    <row r="570" spans="1:75" x14ac:dyDescent="0.3">
      <c r="A570" s="7"/>
      <c r="B570" s="3"/>
      <c r="C570" s="3"/>
      <c r="D570" s="3"/>
      <c r="E570" s="3"/>
      <c r="F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51"/>
      <c r="BM570" s="8"/>
      <c r="BN570" s="8"/>
      <c r="BO570" s="10"/>
      <c r="BP570" s="8"/>
      <c r="BQ570" s="8"/>
      <c r="BR570" s="8"/>
      <c r="BS570" s="8"/>
      <c r="BT570" s="8"/>
      <c r="BU570" s="8"/>
      <c r="BV570" s="8"/>
      <c r="BW570" s="8"/>
    </row>
    <row r="571" spans="1:75" x14ac:dyDescent="0.3">
      <c r="A571" s="7"/>
      <c r="B571" s="3"/>
      <c r="C571" s="3"/>
      <c r="D571" s="3"/>
      <c r="E571" s="3"/>
      <c r="F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51"/>
      <c r="BM571" s="8"/>
      <c r="BN571" s="8"/>
      <c r="BO571" s="10"/>
      <c r="BP571" s="8"/>
      <c r="BQ571" s="8"/>
      <c r="BR571" s="8"/>
      <c r="BS571" s="8"/>
      <c r="BT571" s="8"/>
      <c r="BU571" s="8"/>
      <c r="BV571" s="8"/>
      <c r="BW571" s="8"/>
    </row>
    <row r="572" spans="1:75" x14ac:dyDescent="0.3">
      <c r="A572" s="7"/>
      <c r="B572" s="3"/>
      <c r="C572" s="3"/>
      <c r="D572" s="3"/>
      <c r="E572" s="3"/>
      <c r="F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51"/>
      <c r="BM572" s="8"/>
      <c r="BN572" s="8"/>
      <c r="BO572" s="10"/>
      <c r="BP572" s="8"/>
      <c r="BQ572" s="8"/>
      <c r="BR572" s="8"/>
      <c r="BS572" s="8"/>
      <c r="BT572" s="8"/>
      <c r="BU572" s="8"/>
      <c r="BV572" s="8"/>
      <c r="BW572" s="8"/>
    </row>
    <row r="573" spans="1:75" x14ac:dyDescent="0.3">
      <c r="A573" s="7"/>
      <c r="B573" s="3"/>
      <c r="C573" s="3"/>
      <c r="D573" s="3"/>
      <c r="E573" s="3"/>
      <c r="F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51"/>
      <c r="BM573" s="8"/>
      <c r="BN573" s="8"/>
      <c r="BO573" s="10"/>
      <c r="BP573" s="8"/>
      <c r="BQ573" s="8"/>
      <c r="BR573" s="8"/>
      <c r="BS573" s="8"/>
      <c r="BT573" s="8"/>
      <c r="BU573" s="8"/>
      <c r="BV573" s="8"/>
      <c r="BW573" s="8"/>
    </row>
    <row r="574" spans="1:75" x14ac:dyDescent="0.3">
      <c r="A574" s="7"/>
      <c r="B574" s="3"/>
      <c r="C574" s="3"/>
      <c r="D574" s="3"/>
      <c r="E574" s="3"/>
      <c r="F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51"/>
      <c r="BM574" s="8"/>
      <c r="BN574" s="8"/>
      <c r="BO574" s="10"/>
      <c r="BP574" s="8"/>
      <c r="BQ574" s="8"/>
      <c r="BR574" s="8"/>
      <c r="BS574" s="8"/>
      <c r="BT574" s="8"/>
      <c r="BU574" s="8"/>
      <c r="BV574" s="8"/>
      <c r="BW574" s="8"/>
    </row>
    <row r="575" spans="1:75" x14ac:dyDescent="0.3">
      <c r="A575" s="7"/>
      <c r="B575" s="3"/>
      <c r="C575" s="3"/>
      <c r="D575" s="3"/>
      <c r="E575" s="3"/>
      <c r="F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51"/>
      <c r="BM575" s="8"/>
      <c r="BN575" s="8"/>
      <c r="BO575" s="10"/>
      <c r="BP575" s="8"/>
      <c r="BQ575" s="8"/>
      <c r="BR575" s="8"/>
      <c r="BS575" s="8"/>
      <c r="BT575" s="8"/>
      <c r="BU575" s="8"/>
      <c r="BV575" s="8"/>
      <c r="BW575" s="8"/>
    </row>
    <row r="576" spans="1:75" x14ac:dyDescent="0.3">
      <c r="A576" s="7"/>
      <c r="B576" s="3"/>
      <c r="C576" s="3"/>
      <c r="D576" s="3"/>
      <c r="E576" s="3"/>
      <c r="F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51"/>
      <c r="BM576" s="8"/>
      <c r="BN576" s="8"/>
      <c r="BO576" s="10"/>
      <c r="BP576" s="8"/>
      <c r="BQ576" s="8"/>
      <c r="BR576" s="8"/>
      <c r="BS576" s="8"/>
      <c r="BT576" s="8"/>
      <c r="BU576" s="8"/>
      <c r="BV576" s="8"/>
      <c r="BW576" s="8"/>
    </row>
    <row r="577" spans="1:75" x14ac:dyDescent="0.3">
      <c r="A577" s="7"/>
      <c r="B577" s="3"/>
      <c r="C577" s="3"/>
      <c r="D577" s="3"/>
      <c r="E577" s="3"/>
      <c r="F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51"/>
      <c r="BM577" s="8"/>
      <c r="BN577" s="8"/>
      <c r="BO577" s="10"/>
      <c r="BP577" s="8"/>
      <c r="BQ577" s="8"/>
      <c r="BR577" s="8"/>
      <c r="BS577" s="8"/>
      <c r="BT577" s="8"/>
      <c r="BU577" s="8"/>
      <c r="BV577" s="8"/>
      <c r="BW577" s="8"/>
    </row>
    <row r="578" spans="1:75" x14ac:dyDescent="0.3">
      <c r="A578" s="7"/>
      <c r="B578" s="3"/>
      <c r="C578" s="3"/>
      <c r="D578" s="3"/>
      <c r="E578" s="3"/>
      <c r="F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51"/>
      <c r="BM578" s="8"/>
      <c r="BN578" s="8"/>
      <c r="BO578" s="10"/>
      <c r="BP578" s="8"/>
      <c r="BQ578" s="8"/>
      <c r="BR578" s="8"/>
      <c r="BS578" s="8"/>
      <c r="BT578" s="8"/>
      <c r="BU578" s="8"/>
      <c r="BV578" s="8"/>
      <c r="BW578" s="8"/>
    </row>
    <row r="579" spans="1:75" x14ac:dyDescent="0.3">
      <c r="A579" s="7"/>
      <c r="B579" s="3"/>
      <c r="C579" s="3"/>
      <c r="D579" s="3"/>
      <c r="E579" s="3"/>
      <c r="F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51"/>
      <c r="BM579" s="8"/>
      <c r="BN579" s="8"/>
      <c r="BO579" s="10"/>
      <c r="BP579" s="8"/>
      <c r="BQ579" s="8"/>
      <c r="BR579" s="8"/>
      <c r="BS579" s="8"/>
      <c r="BT579" s="8"/>
      <c r="BU579" s="8"/>
      <c r="BV579" s="8"/>
      <c r="BW579" s="8"/>
    </row>
    <row r="580" spans="1:75" x14ac:dyDescent="0.3">
      <c r="A580" s="7"/>
      <c r="B580" s="3"/>
      <c r="C580" s="3"/>
      <c r="D580" s="3"/>
      <c r="E580" s="3"/>
      <c r="F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51"/>
      <c r="BM580" s="8"/>
      <c r="BN580" s="8"/>
      <c r="BO580" s="10"/>
      <c r="BP580" s="8"/>
      <c r="BQ580" s="8"/>
      <c r="BR580" s="8"/>
      <c r="BS580" s="8"/>
      <c r="BT580" s="8"/>
      <c r="BU580" s="8"/>
      <c r="BV580" s="8"/>
      <c r="BW580" s="8"/>
    </row>
    <row r="581" spans="1:75" x14ac:dyDescent="0.3">
      <c r="A581" s="7"/>
      <c r="B581" s="3"/>
      <c r="C581" s="3"/>
      <c r="D581" s="3"/>
      <c r="E581" s="3"/>
      <c r="F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51"/>
      <c r="BM581" s="8"/>
      <c r="BN581" s="8"/>
      <c r="BO581" s="10"/>
      <c r="BP581" s="8"/>
      <c r="BQ581" s="8"/>
      <c r="BR581" s="8"/>
      <c r="BS581" s="8"/>
      <c r="BT581" s="8"/>
      <c r="BU581" s="8"/>
      <c r="BV581" s="8"/>
      <c r="BW581" s="8"/>
    </row>
    <row r="582" spans="1:75" x14ac:dyDescent="0.3">
      <c r="A582" s="7"/>
      <c r="B582" s="3"/>
      <c r="C582" s="3"/>
      <c r="D582" s="3"/>
      <c r="E582" s="3"/>
      <c r="F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51"/>
      <c r="BM582" s="8"/>
      <c r="BN582" s="8"/>
      <c r="BO582" s="10"/>
      <c r="BP582" s="8"/>
      <c r="BQ582" s="8"/>
      <c r="BR582" s="8"/>
      <c r="BS582" s="8"/>
      <c r="BT582" s="8"/>
      <c r="BU582" s="8"/>
      <c r="BV582" s="8"/>
      <c r="BW582" s="8"/>
    </row>
    <row r="583" spans="1:75" x14ac:dyDescent="0.3">
      <c r="A583" s="7"/>
      <c r="B583" s="3"/>
      <c r="C583" s="3"/>
      <c r="D583" s="3"/>
      <c r="E583" s="3"/>
      <c r="F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51"/>
      <c r="BM583" s="8"/>
      <c r="BN583" s="8"/>
      <c r="BO583" s="10"/>
      <c r="BP583" s="8"/>
      <c r="BQ583" s="8"/>
      <c r="BR583" s="8"/>
      <c r="BS583" s="8"/>
      <c r="BT583" s="8"/>
      <c r="BU583" s="8"/>
      <c r="BV583" s="8"/>
      <c r="BW583" s="8"/>
    </row>
    <row r="584" spans="1:75" x14ac:dyDescent="0.3">
      <c r="A584" s="7"/>
      <c r="B584" s="3"/>
      <c r="C584" s="3"/>
      <c r="D584" s="3"/>
      <c r="E584" s="3"/>
      <c r="F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51"/>
      <c r="BM584" s="8"/>
      <c r="BN584" s="8"/>
      <c r="BO584" s="10"/>
      <c r="BP584" s="8"/>
      <c r="BQ584" s="8"/>
      <c r="BR584" s="8"/>
      <c r="BS584" s="8"/>
      <c r="BT584" s="8"/>
      <c r="BU584" s="8"/>
      <c r="BV584" s="8"/>
      <c r="BW584" s="8"/>
    </row>
    <row r="585" spans="1:75" x14ac:dyDescent="0.3">
      <c r="A585" s="7"/>
      <c r="B585" s="3"/>
      <c r="C585" s="3"/>
      <c r="D585" s="3"/>
      <c r="E585" s="3"/>
      <c r="F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51"/>
      <c r="BM585" s="8"/>
      <c r="BN585" s="8"/>
      <c r="BO585" s="10"/>
      <c r="BP585" s="8"/>
      <c r="BQ585" s="8"/>
      <c r="BR585" s="8"/>
      <c r="BS585" s="8"/>
      <c r="BT585" s="8"/>
      <c r="BU585" s="8"/>
      <c r="BV585" s="8"/>
      <c r="BW585" s="8"/>
    </row>
    <row r="586" spans="1:75" x14ac:dyDescent="0.3">
      <c r="A586" s="7"/>
      <c r="B586" s="3"/>
      <c r="C586" s="3"/>
      <c r="D586" s="3"/>
      <c r="E586" s="3"/>
      <c r="F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51"/>
      <c r="BM586" s="8"/>
      <c r="BN586" s="8"/>
      <c r="BO586" s="10"/>
      <c r="BP586" s="8"/>
      <c r="BQ586" s="8"/>
      <c r="BR586" s="8"/>
      <c r="BS586" s="8"/>
      <c r="BT586" s="8"/>
      <c r="BU586" s="8"/>
      <c r="BV586" s="8"/>
      <c r="BW586" s="8"/>
    </row>
    <row r="587" spans="1:75" x14ac:dyDescent="0.3">
      <c r="A587" s="7"/>
      <c r="B587" s="3"/>
      <c r="C587" s="3"/>
      <c r="D587" s="3"/>
      <c r="E587" s="3"/>
      <c r="F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51"/>
      <c r="BM587" s="8"/>
      <c r="BN587" s="8"/>
      <c r="BO587" s="10"/>
      <c r="BP587" s="8"/>
      <c r="BQ587" s="8"/>
      <c r="BR587" s="8"/>
      <c r="BS587" s="8"/>
      <c r="BT587" s="8"/>
      <c r="BU587" s="8"/>
      <c r="BV587" s="8"/>
      <c r="BW587" s="8"/>
    </row>
    <row r="588" spans="1:75" x14ac:dyDescent="0.3">
      <c r="A588" s="7"/>
      <c r="B588" s="3"/>
      <c r="C588" s="3"/>
      <c r="D588" s="3"/>
      <c r="E588" s="3"/>
      <c r="F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51"/>
      <c r="BM588" s="8"/>
      <c r="BN588" s="8"/>
      <c r="BO588" s="10"/>
      <c r="BP588" s="8"/>
      <c r="BQ588" s="8"/>
      <c r="BR588" s="8"/>
      <c r="BS588" s="8"/>
      <c r="BT588" s="8"/>
      <c r="BU588" s="8"/>
      <c r="BV588" s="8"/>
      <c r="BW588" s="8"/>
    </row>
    <row r="589" spans="1:75" x14ac:dyDescent="0.3">
      <c r="A589" s="7"/>
      <c r="B589" s="3"/>
      <c r="C589" s="3"/>
      <c r="D589" s="3"/>
      <c r="E589" s="3"/>
      <c r="F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51"/>
      <c r="BM589" s="8"/>
      <c r="BN589" s="8"/>
      <c r="BO589" s="10"/>
      <c r="BP589" s="8"/>
      <c r="BQ589" s="8"/>
      <c r="BR589" s="8"/>
      <c r="BS589" s="8"/>
      <c r="BT589" s="8"/>
      <c r="BU589" s="8"/>
      <c r="BV589" s="8"/>
      <c r="BW589" s="8"/>
    </row>
    <row r="590" spans="1:75" x14ac:dyDescent="0.3">
      <c r="A590" s="7"/>
      <c r="B590" s="3"/>
      <c r="C590" s="3"/>
      <c r="D590" s="3"/>
      <c r="E590" s="3"/>
      <c r="F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51"/>
      <c r="BM590" s="8"/>
      <c r="BN590" s="8"/>
      <c r="BO590" s="10"/>
      <c r="BP590" s="8"/>
      <c r="BQ590" s="8"/>
      <c r="BR590" s="8"/>
      <c r="BS590" s="8"/>
      <c r="BT590" s="8"/>
      <c r="BU590" s="8"/>
      <c r="BV590" s="8"/>
      <c r="BW590" s="8"/>
    </row>
    <row r="591" spans="1:75" x14ac:dyDescent="0.3">
      <c r="A591" s="7"/>
      <c r="B591" s="3"/>
      <c r="C591" s="3"/>
      <c r="D591" s="3"/>
      <c r="E591" s="3"/>
      <c r="F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51"/>
      <c r="BM591" s="8"/>
      <c r="BN591" s="8"/>
      <c r="BO591" s="10"/>
      <c r="BP591" s="8"/>
      <c r="BQ591" s="8"/>
      <c r="BR591" s="8"/>
      <c r="BS591" s="8"/>
      <c r="BT591" s="8"/>
      <c r="BU591" s="8"/>
      <c r="BV591" s="8"/>
      <c r="BW591" s="8"/>
    </row>
    <row r="592" spans="1:75" x14ac:dyDescent="0.3">
      <c r="A592" s="7"/>
      <c r="B592" s="3"/>
      <c r="C592" s="3"/>
      <c r="D592" s="3"/>
      <c r="E592" s="3"/>
      <c r="F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51"/>
      <c r="BM592" s="8"/>
      <c r="BN592" s="8"/>
      <c r="BO592" s="10"/>
      <c r="BP592" s="8"/>
      <c r="BQ592" s="8"/>
      <c r="BR592" s="8"/>
      <c r="BS592" s="8"/>
      <c r="BT592" s="8"/>
      <c r="BU592" s="8"/>
      <c r="BV592" s="8"/>
      <c r="BW592" s="8"/>
    </row>
    <row r="593" spans="1:75" x14ac:dyDescent="0.3">
      <c r="A593" s="7"/>
      <c r="B593" s="3"/>
      <c r="C593" s="3"/>
      <c r="D593" s="3"/>
      <c r="E593" s="3"/>
      <c r="F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51"/>
      <c r="BM593" s="8"/>
      <c r="BN593" s="8"/>
      <c r="BO593" s="10"/>
      <c r="BP593" s="8"/>
      <c r="BQ593" s="8"/>
      <c r="BR593" s="8"/>
      <c r="BS593" s="8"/>
      <c r="BT593" s="8"/>
      <c r="BU593" s="8"/>
      <c r="BV593" s="8"/>
      <c r="BW593" s="8"/>
    </row>
    <row r="594" spans="1:75" x14ac:dyDescent="0.3">
      <c r="A594" s="7"/>
      <c r="B594" s="3"/>
      <c r="C594" s="3"/>
      <c r="D594" s="3"/>
      <c r="E594" s="3"/>
      <c r="F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51"/>
      <c r="BM594" s="8"/>
      <c r="BN594" s="8"/>
      <c r="BO594" s="10"/>
      <c r="BP594" s="8"/>
      <c r="BQ594" s="8"/>
      <c r="BR594" s="8"/>
      <c r="BS594" s="8"/>
      <c r="BT594" s="8"/>
      <c r="BU594" s="8"/>
      <c r="BV594" s="8"/>
      <c r="BW594" s="8"/>
    </row>
    <row r="595" spans="1:75" x14ac:dyDescent="0.3">
      <c r="A595" s="7"/>
      <c r="B595" s="3"/>
      <c r="C595" s="3"/>
      <c r="D595" s="3"/>
      <c r="E595" s="3"/>
      <c r="F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51"/>
      <c r="BM595" s="8"/>
      <c r="BN595" s="8"/>
      <c r="BO595" s="10"/>
      <c r="BP595" s="8"/>
      <c r="BQ595" s="8"/>
      <c r="BR595" s="8"/>
      <c r="BS595" s="8"/>
      <c r="BT595" s="8"/>
      <c r="BU595" s="8"/>
      <c r="BV595" s="8"/>
      <c r="BW595" s="8"/>
    </row>
    <row r="596" spans="1:75" x14ac:dyDescent="0.3">
      <c r="A596" s="7"/>
      <c r="B596" s="3"/>
      <c r="C596" s="3"/>
      <c r="D596" s="3"/>
      <c r="E596" s="3"/>
      <c r="F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51"/>
      <c r="BM596" s="8"/>
      <c r="BN596" s="8"/>
      <c r="BO596" s="10"/>
      <c r="BP596" s="8"/>
      <c r="BQ596" s="8"/>
      <c r="BR596" s="8"/>
      <c r="BS596" s="8"/>
      <c r="BT596" s="8"/>
      <c r="BU596" s="8"/>
      <c r="BV596" s="8"/>
      <c r="BW596" s="8"/>
    </row>
    <row r="597" spans="1:75" x14ac:dyDescent="0.3">
      <c r="A597" s="7"/>
      <c r="B597" s="3"/>
      <c r="C597" s="3"/>
      <c r="D597" s="3"/>
      <c r="E597" s="3"/>
      <c r="F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51"/>
      <c r="BM597" s="8"/>
      <c r="BN597" s="8"/>
      <c r="BO597" s="10"/>
      <c r="BP597" s="8"/>
      <c r="BQ597" s="8"/>
      <c r="BR597" s="8"/>
      <c r="BS597" s="8"/>
      <c r="BT597" s="8"/>
      <c r="BU597" s="8"/>
      <c r="BV597" s="8"/>
      <c r="BW597" s="8"/>
    </row>
    <row r="598" spans="1:75" x14ac:dyDescent="0.3">
      <c r="A598" s="7"/>
      <c r="B598" s="3"/>
      <c r="C598" s="3"/>
      <c r="D598" s="3"/>
      <c r="E598" s="3"/>
      <c r="F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51"/>
      <c r="BM598" s="8"/>
      <c r="BN598" s="8"/>
      <c r="BO598" s="10"/>
      <c r="BP598" s="8"/>
      <c r="BQ598" s="8"/>
      <c r="BR598" s="8"/>
      <c r="BS598" s="8"/>
      <c r="BT598" s="8"/>
      <c r="BU598" s="8"/>
      <c r="BV598" s="8"/>
      <c r="BW598" s="8"/>
    </row>
    <row r="599" spans="1:75" x14ac:dyDescent="0.3">
      <c r="A599" s="7"/>
      <c r="B599" s="3"/>
      <c r="C599" s="3"/>
      <c r="D599" s="3"/>
      <c r="E599" s="3"/>
      <c r="F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51"/>
      <c r="BM599" s="8"/>
      <c r="BN599" s="8"/>
      <c r="BO599" s="10"/>
      <c r="BP599" s="8"/>
      <c r="BQ599" s="8"/>
      <c r="BR599" s="8"/>
      <c r="BS599" s="8"/>
      <c r="BT599" s="8"/>
      <c r="BU599" s="8"/>
      <c r="BV599" s="8"/>
      <c r="BW599" s="8"/>
    </row>
    <row r="600" spans="1:75" x14ac:dyDescent="0.3">
      <c r="A600" s="7"/>
      <c r="B600" s="3"/>
      <c r="C600" s="3"/>
      <c r="D600" s="3"/>
      <c r="E600" s="3"/>
      <c r="F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51"/>
      <c r="BM600" s="8"/>
      <c r="BN600" s="8"/>
      <c r="BO600" s="10"/>
      <c r="BP600" s="8"/>
      <c r="BQ600" s="8"/>
      <c r="BR600" s="8"/>
      <c r="BS600" s="8"/>
      <c r="BT600" s="8"/>
      <c r="BU600" s="8"/>
      <c r="BV600" s="8"/>
      <c r="BW600" s="8"/>
    </row>
    <row r="601" spans="1:75" x14ac:dyDescent="0.3">
      <c r="A601" s="7"/>
      <c r="B601" s="3"/>
      <c r="C601" s="3"/>
      <c r="D601" s="3"/>
      <c r="E601" s="3"/>
      <c r="F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51"/>
      <c r="BM601" s="8"/>
      <c r="BN601" s="8"/>
      <c r="BO601" s="10"/>
      <c r="BP601" s="8"/>
      <c r="BQ601" s="8"/>
      <c r="BR601" s="8"/>
      <c r="BS601" s="8"/>
      <c r="BT601" s="8"/>
      <c r="BU601" s="8"/>
      <c r="BV601" s="8"/>
      <c r="BW601" s="8"/>
    </row>
    <row r="602" spans="1:75" x14ac:dyDescent="0.3">
      <c r="A602" s="7"/>
      <c r="B602" s="3"/>
      <c r="C602" s="3"/>
      <c r="D602" s="3"/>
      <c r="E602" s="3"/>
      <c r="F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51"/>
      <c r="BM602" s="8"/>
      <c r="BN602" s="8"/>
      <c r="BO602" s="10"/>
      <c r="BP602" s="8"/>
      <c r="BQ602" s="8"/>
      <c r="BR602" s="8"/>
      <c r="BS602" s="8"/>
      <c r="BT602" s="8"/>
      <c r="BU602" s="8"/>
      <c r="BV602" s="8"/>
      <c r="BW602" s="8"/>
    </row>
    <row r="603" spans="1:75" x14ac:dyDescent="0.3">
      <c r="A603" s="7"/>
      <c r="B603" s="3"/>
      <c r="C603" s="3"/>
      <c r="D603" s="3"/>
      <c r="E603" s="3"/>
      <c r="F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51"/>
      <c r="BM603" s="8"/>
      <c r="BN603" s="8"/>
      <c r="BO603" s="10"/>
      <c r="BP603" s="8"/>
      <c r="BQ603" s="8"/>
      <c r="BR603" s="8"/>
      <c r="BS603" s="8"/>
      <c r="BT603" s="8"/>
      <c r="BU603" s="8"/>
      <c r="BV603" s="8"/>
      <c r="BW603" s="8"/>
    </row>
    <row r="604" spans="1:75" x14ac:dyDescent="0.3">
      <c r="A604" s="7"/>
      <c r="B604" s="3"/>
      <c r="C604" s="3"/>
      <c r="D604" s="3"/>
      <c r="E604" s="3"/>
      <c r="F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51"/>
      <c r="BM604" s="8"/>
      <c r="BN604" s="8"/>
      <c r="BO604" s="10"/>
      <c r="BP604" s="8"/>
      <c r="BQ604" s="8"/>
      <c r="BR604" s="8"/>
      <c r="BS604" s="8"/>
      <c r="BT604" s="8"/>
      <c r="BU604" s="8"/>
      <c r="BV604" s="8"/>
      <c r="BW604" s="8"/>
    </row>
    <row r="605" spans="1:75" x14ac:dyDescent="0.3">
      <c r="A605" s="7"/>
      <c r="B605" s="3"/>
      <c r="C605" s="3"/>
      <c r="D605" s="3"/>
      <c r="E605" s="3"/>
      <c r="F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51"/>
      <c r="BM605" s="8"/>
      <c r="BN605" s="8"/>
      <c r="BO605" s="10"/>
      <c r="BP605" s="8"/>
      <c r="BQ605" s="8"/>
      <c r="BR605" s="8"/>
      <c r="BS605" s="8"/>
      <c r="BT605" s="8"/>
      <c r="BU605" s="8"/>
      <c r="BV605" s="8"/>
      <c r="BW605" s="8"/>
    </row>
    <row r="606" spans="1:75" x14ac:dyDescent="0.3">
      <c r="A606" s="7"/>
      <c r="B606" s="3"/>
      <c r="C606" s="3"/>
      <c r="D606" s="3"/>
      <c r="E606" s="3"/>
      <c r="F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51"/>
      <c r="BM606" s="8"/>
      <c r="BN606" s="8"/>
      <c r="BO606" s="10"/>
      <c r="BP606" s="8"/>
      <c r="BQ606" s="8"/>
      <c r="BR606" s="8"/>
      <c r="BS606" s="8"/>
      <c r="BT606" s="8"/>
      <c r="BU606" s="8"/>
      <c r="BV606" s="8"/>
      <c r="BW606" s="8"/>
    </row>
    <row r="607" spans="1:75" x14ac:dyDescent="0.3">
      <c r="A607" s="7"/>
      <c r="B607" s="3"/>
      <c r="C607" s="3"/>
      <c r="D607" s="3"/>
      <c r="E607" s="3"/>
      <c r="F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51"/>
      <c r="BM607" s="8"/>
      <c r="BN607" s="8"/>
      <c r="BO607" s="10"/>
      <c r="BP607" s="8"/>
      <c r="BQ607" s="8"/>
      <c r="BR607" s="8"/>
      <c r="BS607" s="8"/>
      <c r="BT607" s="8"/>
      <c r="BU607" s="8"/>
      <c r="BV607" s="8"/>
      <c r="BW607" s="8"/>
    </row>
    <row r="608" spans="1:75" x14ac:dyDescent="0.3">
      <c r="A608" s="7"/>
      <c r="B608" s="3"/>
      <c r="C608" s="3"/>
      <c r="D608" s="3"/>
      <c r="E608" s="3"/>
      <c r="F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51"/>
      <c r="BM608" s="8"/>
      <c r="BN608" s="8"/>
      <c r="BO608" s="10"/>
      <c r="BP608" s="8"/>
      <c r="BQ608" s="8"/>
      <c r="BR608" s="8"/>
      <c r="BS608" s="8"/>
      <c r="BT608" s="8"/>
      <c r="BU608" s="8"/>
      <c r="BV608" s="8"/>
      <c r="BW608" s="8"/>
    </row>
    <row r="609" spans="1:75" x14ac:dyDescent="0.3">
      <c r="A609" s="7"/>
      <c r="B609" s="3"/>
      <c r="C609" s="3"/>
      <c r="D609" s="3"/>
      <c r="E609" s="3"/>
      <c r="F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51"/>
      <c r="BM609" s="8"/>
      <c r="BN609" s="8"/>
      <c r="BO609" s="10"/>
      <c r="BP609" s="8"/>
      <c r="BQ609" s="8"/>
      <c r="BR609" s="8"/>
      <c r="BS609" s="8"/>
      <c r="BT609" s="8"/>
      <c r="BU609" s="8"/>
      <c r="BV609" s="8"/>
      <c r="BW609" s="8"/>
    </row>
    <row r="610" spans="1:75" x14ac:dyDescent="0.3">
      <c r="A610" s="7"/>
      <c r="B610" s="3"/>
      <c r="C610" s="3"/>
      <c r="D610" s="3"/>
      <c r="E610" s="3"/>
      <c r="F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51"/>
      <c r="BM610" s="8"/>
      <c r="BN610" s="8"/>
      <c r="BO610" s="10"/>
      <c r="BP610" s="8"/>
      <c r="BQ610" s="8"/>
      <c r="BR610" s="8"/>
      <c r="BS610" s="8"/>
      <c r="BT610" s="8"/>
      <c r="BU610" s="8"/>
      <c r="BV610" s="8"/>
      <c r="BW610" s="8"/>
    </row>
    <row r="611" spans="1:75" x14ac:dyDescent="0.3">
      <c r="A611" s="7"/>
      <c r="B611" s="3"/>
      <c r="C611" s="3"/>
      <c r="D611" s="3"/>
      <c r="E611" s="3"/>
      <c r="F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51"/>
      <c r="BM611" s="8"/>
      <c r="BN611" s="8"/>
      <c r="BO611" s="10"/>
      <c r="BP611" s="8"/>
      <c r="BQ611" s="8"/>
      <c r="BR611" s="8"/>
      <c r="BS611" s="8"/>
      <c r="BT611" s="8"/>
      <c r="BU611" s="8"/>
      <c r="BV611" s="8"/>
      <c r="BW611" s="8"/>
    </row>
    <row r="612" spans="1:75" x14ac:dyDescent="0.3">
      <c r="A612" s="7"/>
      <c r="B612" s="3"/>
      <c r="C612" s="3"/>
      <c r="D612" s="3"/>
      <c r="E612" s="3"/>
      <c r="F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51"/>
      <c r="BM612" s="8"/>
      <c r="BN612" s="8"/>
      <c r="BO612" s="10"/>
      <c r="BP612" s="8"/>
      <c r="BQ612" s="8"/>
      <c r="BR612" s="8"/>
      <c r="BS612" s="8"/>
      <c r="BT612" s="8"/>
      <c r="BU612" s="8"/>
      <c r="BV612" s="8"/>
      <c r="BW612" s="8"/>
    </row>
    <row r="613" spans="1:75" x14ac:dyDescent="0.3">
      <c r="A613" s="7"/>
      <c r="B613" s="3"/>
      <c r="C613" s="3"/>
      <c r="D613" s="3"/>
      <c r="E613" s="3"/>
      <c r="F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51"/>
      <c r="BM613" s="8"/>
      <c r="BN613" s="8"/>
      <c r="BO613" s="10"/>
      <c r="BP613" s="8"/>
      <c r="BQ613" s="8"/>
      <c r="BR613" s="8"/>
      <c r="BS613" s="8"/>
      <c r="BT613" s="8"/>
      <c r="BU613" s="8"/>
      <c r="BV613" s="8"/>
      <c r="BW613" s="8"/>
    </row>
    <row r="614" spans="1:75" x14ac:dyDescent="0.3">
      <c r="A614" s="7"/>
      <c r="B614" s="3"/>
      <c r="C614" s="3"/>
      <c r="D614" s="3"/>
      <c r="E614" s="3"/>
      <c r="F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51"/>
      <c r="BM614" s="8"/>
      <c r="BN614" s="8"/>
      <c r="BO614" s="10"/>
      <c r="BP614" s="8"/>
      <c r="BQ614" s="8"/>
      <c r="BR614" s="8"/>
      <c r="BS614" s="8"/>
      <c r="BT614" s="8"/>
      <c r="BU614" s="8"/>
      <c r="BV614" s="8"/>
      <c r="BW614" s="8"/>
    </row>
    <row r="615" spans="1:75" x14ac:dyDescent="0.3">
      <c r="A615" s="7"/>
      <c r="B615" s="3"/>
      <c r="C615" s="3"/>
      <c r="D615" s="3"/>
      <c r="E615" s="3"/>
      <c r="F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51"/>
      <c r="BM615" s="8"/>
      <c r="BN615" s="8"/>
      <c r="BO615" s="10"/>
      <c r="BP615" s="8"/>
      <c r="BQ615" s="8"/>
      <c r="BR615" s="8"/>
      <c r="BS615" s="8"/>
      <c r="BT615" s="8"/>
      <c r="BU615" s="8"/>
      <c r="BV615" s="8"/>
      <c r="BW615" s="8"/>
    </row>
    <row r="616" spans="1:75" x14ac:dyDescent="0.3">
      <c r="A616" s="7"/>
      <c r="B616" s="3"/>
      <c r="C616" s="3"/>
      <c r="D616" s="3"/>
      <c r="E616" s="3"/>
      <c r="F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51"/>
      <c r="BM616" s="8"/>
      <c r="BN616" s="8"/>
      <c r="BO616" s="10"/>
      <c r="BP616" s="8"/>
      <c r="BQ616" s="8"/>
      <c r="BR616" s="8"/>
      <c r="BS616" s="8"/>
      <c r="BT616" s="8"/>
      <c r="BU616" s="8"/>
      <c r="BV616" s="8"/>
      <c r="BW616" s="8"/>
    </row>
    <row r="617" spans="1:75" x14ac:dyDescent="0.3">
      <c r="A617" s="7"/>
      <c r="B617" s="3"/>
      <c r="C617" s="3"/>
      <c r="D617" s="3"/>
      <c r="E617" s="3"/>
      <c r="F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51"/>
      <c r="BM617" s="8"/>
      <c r="BN617" s="8"/>
      <c r="BO617" s="10"/>
      <c r="BP617" s="8"/>
      <c r="BQ617" s="8"/>
      <c r="BR617" s="8"/>
      <c r="BS617" s="8"/>
      <c r="BT617" s="8"/>
      <c r="BU617" s="8"/>
      <c r="BV617" s="8"/>
      <c r="BW617" s="8"/>
    </row>
    <row r="618" spans="1:75" x14ac:dyDescent="0.3">
      <c r="A618" s="7"/>
      <c r="B618" s="3"/>
      <c r="C618" s="3"/>
      <c r="D618" s="3"/>
      <c r="E618" s="3"/>
      <c r="F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51"/>
      <c r="BM618" s="8"/>
      <c r="BN618" s="8"/>
      <c r="BO618" s="10"/>
      <c r="BP618" s="8"/>
      <c r="BQ618" s="8"/>
      <c r="BR618" s="8"/>
      <c r="BS618" s="8"/>
      <c r="BT618" s="8"/>
      <c r="BU618" s="8"/>
      <c r="BV618" s="8"/>
      <c r="BW618" s="8"/>
    </row>
    <row r="619" spans="1:75" x14ac:dyDescent="0.3">
      <c r="A619" s="7"/>
      <c r="B619" s="3"/>
      <c r="C619" s="3"/>
      <c r="D619" s="3"/>
      <c r="E619" s="3"/>
      <c r="F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51"/>
      <c r="BM619" s="8"/>
      <c r="BN619" s="8"/>
      <c r="BO619" s="10"/>
      <c r="BP619" s="8"/>
      <c r="BQ619" s="8"/>
      <c r="BR619" s="8"/>
      <c r="BS619" s="8"/>
      <c r="BT619" s="8"/>
      <c r="BU619" s="8"/>
      <c r="BV619" s="8"/>
      <c r="BW619" s="8"/>
    </row>
    <row r="620" spans="1:75" x14ac:dyDescent="0.3">
      <c r="A620" s="7"/>
      <c r="B620" s="3"/>
      <c r="C620" s="3"/>
      <c r="D620" s="3"/>
      <c r="E620" s="3"/>
      <c r="F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51"/>
      <c r="BM620" s="8"/>
      <c r="BN620" s="8"/>
      <c r="BO620" s="10"/>
      <c r="BP620" s="8"/>
      <c r="BQ620" s="8"/>
      <c r="BR620" s="8"/>
      <c r="BS620" s="8"/>
      <c r="BT620" s="8"/>
      <c r="BU620" s="8"/>
      <c r="BV620" s="8"/>
      <c r="BW620" s="8"/>
    </row>
    <row r="621" spans="1:75" x14ac:dyDescent="0.3">
      <c r="A621" s="7"/>
      <c r="B621" s="3"/>
      <c r="C621" s="3"/>
      <c r="D621" s="3"/>
      <c r="E621" s="3"/>
      <c r="F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51"/>
      <c r="BM621" s="8"/>
      <c r="BN621" s="8"/>
      <c r="BO621" s="10"/>
      <c r="BP621" s="8"/>
      <c r="BQ621" s="8"/>
      <c r="BR621" s="8"/>
      <c r="BS621" s="8"/>
      <c r="BT621" s="8"/>
      <c r="BU621" s="8"/>
      <c r="BV621" s="8"/>
      <c r="BW621" s="8"/>
    </row>
    <row r="622" spans="1:75" x14ac:dyDescent="0.3">
      <c r="A622" s="7"/>
      <c r="B622" s="3"/>
      <c r="C622" s="3"/>
      <c r="D622" s="3"/>
      <c r="E622" s="3"/>
      <c r="F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51"/>
      <c r="BM622" s="8"/>
      <c r="BN622" s="8"/>
      <c r="BO622" s="10"/>
      <c r="BP622" s="8"/>
      <c r="BQ622" s="8"/>
      <c r="BR622" s="8"/>
      <c r="BS622" s="8"/>
      <c r="BT622" s="8"/>
      <c r="BU622" s="8"/>
      <c r="BV622" s="8"/>
      <c r="BW622" s="8"/>
    </row>
    <row r="623" spans="1:75" x14ac:dyDescent="0.3">
      <c r="A623" s="7"/>
      <c r="B623" s="3"/>
      <c r="C623" s="3"/>
      <c r="D623" s="3"/>
      <c r="E623" s="3"/>
      <c r="F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51"/>
      <c r="BM623" s="8"/>
      <c r="BN623" s="8"/>
      <c r="BO623" s="10"/>
      <c r="BP623" s="8"/>
      <c r="BQ623" s="8"/>
      <c r="BR623" s="8"/>
      <c r="BS623" s="8"/>
      <c r="BT623" s="8"/>
      <c r="BU623" s="8"/>
      <c r="BV623" s="8"/>
      <c r="BW623" s="8"/>
    </row>
    <row r="624" spans="1:75" x14ac:dyDescent="0.3">
      <c r="A624" s="7"/>
      <c r="B624" s="3"/>
      <c r="C624" s="3"/>
      <c r="D624" s="3"/>
      <c r="E624" s="3"/>
      <c r="F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51"/>
      <c r="BM624" s="8"/>
      <c r="BN624" s="8"/>
      <c r="BO624" s="10"/>
      <c r="BP624" s="8"/>
      <c r="BQ624" s="8"/>
      <c r="BR624" s="8"/>
      <c r="BS624" s="8"/>
      <c r="BT624" s="8"/>
      <c r="BU624" s="8"/>
      <c r="BV624" s="8"/>
      <c r="BW624" s="8"/>
    </row>
    <row r="625" spans="1:75" x14ac:dyDescent="0.3">
      <c r="A625" s="7"/>
      <c r="B625" s="3"/>
      <c r="C625" s="3"/>
      <c r="D625" s="3"/>
      <c r="E625" s="3"/>
      <c r="F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51"/>
      <c r="BM625" s="8"/>
      <c r="BN625" s="8"/>
      <c r="BO625" s="10"/>
      <c r="BP625" s="8"/>
      <c r="BQ625" s="8"/>
      <c r="BR625" s="8"/>
      <c r="BS625" s="8"/>
      <c r="BT625" s="8"/>
      <c r="BU625" s="8"/>
      <c r="BV625" s="8"/>
      <c r="BW625" s="8"/>
    </row>
    <row r="626" spans="1:75" x14ac:dyDescent="0.3">
      <c r="A626" s="7"/>
      <c r="B626" s="3"/>
      <c r="C626" s="3"/>
      <c r="D626" s="3"/>
      <c r="E626" s="3"/>
      <c r="F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51"/>
      <c r="BM626" s="8"/>
      <c r="BN626" s="8"/>
      <c r="BO626" s="10"/>
      <c r="BP626" s="8"/>
      <c r="BQ626" s="8"/>
      <c r="BR626" s="8"/>
      <c r="BS626" s="8"/>
      <c r="BT626" s="8"/>
      <c r="BU626" s="8"/>
      <c r="BV626" s="8"/>
      <c r="BW626" s="8"/>
    </row>
    <row r="627" spans="1:75" x14ac:dyDescent="0.3">
      <c r="A627" s="7"/>
      <c r="B627" s="3"/>
      <c r="C627" s="3"/>
      <c r="D627" s="3"/>
      <c r="E627" s="3"/>
      <c r="F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51"/>
      <c r="BM627" s="8"/>
      <c r="BN627" s="8"/>
      <c r="BO627" s="10"/>
      <c r="BP627" s="8"/>
      <c r="BQ627" s="8"/>
      <c r="BR627" s="8"/>
      <c r="BS627" s="8"/>
      <c r="BT627" s="8"/>
      <c r="BU627" s="8"/>
      <c r="BV627" s="8"/>
      <c r="BW627" s="8"/>
    </row>
    <row r="628" spans="1:75" x14ac:dyDescent="0.3">
      <c r="A628" s="7"/>
      <c r="B628" s="3"/>
      <c r="C628" s="3"/>
      <c r="D628" s="3"/>
      <c r="E628" s="3"/>
      <c r="F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51"/>
      <c r="BM628" s="8"/>
      <c r="BN628" s="8"/>
      <c r="BO628" s="10"/>
      <c r="BP628" s="8"/>
      <c r="BQ628" s="8"/>
      <c r="BR628" s="8"/>
      <c r="BS628" s="8"/>
      <c r="BT628" s="8"/>
      <c r="BU628" s="8"/>
      <c r="BV628" s="8"/>
      <c r="BW628" s="8"/>
    </row>
    <row r="629" spans="1:75" x14ac:dyDescent="0.3">
      <c r="A629" s="7"/>
      <c r="B629" s="3"/>
      <c r="C629" s="3"/>
      <c r="D629" s="3"/>
      <c r="E629" s="3"/>
      <c r="F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51"/>
      <c r="BM629" s="8"/>
      <c r="BN629" s="8"/>
      <c r="BO629" s="10"/>
      <c r="BP629" s="8"/>
      <c r="BQ629" s="8"/>
      <c r="BR629" s="8"/>
      <c r="BS629" s="8"/>
      <c r="BT629" s="8"/>
      <c r="BU629" s="8"/>
      <c r="BV629" s="8"/>
      <c r="BW629" s="8"/>
    </row>
    <row r="630" spans="1:75" x14ac:dyDescent="0.3">
      <c r="A630" s="7"/>
      <c r="B630" s="3"/>
      <c r="C630" s="3"/>
      <c r="D630" s="3"/>
      <c r="E630" s="3"/>
      <c r="F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51"/>
      <c r="BM630" s="8"/>
      <c r="BN630" s="8"/>
      <c r="BO630" s="10"/>
      <c r="BP630" s="8"/>
      <c r="BQ630" s="8"/>
      <c r="BR630" s="8"/>
      <c r="BS630" s="8"/>
      <c r="BT630" s="8"/>
      <c r="BU630" s="8"/>
      <c r="BV630" s="8"/>
      <c r="BW630" s="8"/>
    </row>
    <row r="631" spans="1:75" x14ac:dyDescent="0.3">
      <c r="A631" s="7"/>
      <c r="B631" s="3"/>
      <c r="C631" s="3"/>
      <c r="D631" s="3"/>
      <c r="E631" s="3"/>
      <c r="F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51"/>
      <c r="BM631" s="8"/>
      <c r="BN631" s="8"/>
      <c r="BO631" s="10"/>
      <c r="BP631" s="8"/>
      <c r="BQ631" s="8"/>
      <c r="BR631" s="8"/>
      <c r="BS631" s="8"/>
      <c r="BT631" s="8"/>
      <c r="BU631" s="8"/>
      <c r="BV631" s="8"/>
      <c r="BW631" s="8"/>
    </row>
    <row r="632" spans="1:75" x14ac:dyDescent="0.3">
      <c r="A632" s="7"/>
      <c r="B632" s="3"/>
      <c r="C632" s="3"/>
      <c r="D632" s="3"/>
      <c r="E632" s="3"/>
      <c r="F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51"/>
      <c r="BM632" s="8"/>
      <c r="BN632" s="8"/>
      <c r="BO632" s="10"/>
      <c r="BP632" s="8"/>
      <c r="BQ632" s="8"/>
      <c r="BR632" s="8"/>
      <c r="BS632" s="8"/>
      <c r="BT632" s="8"/>
      <c r="BU632" s="8"/>
      <c r="BV632" s="8"/>
      <c r="BW632" s="8"/>
    </row>
    <row r="633" spans="1:75" x14ac:dyDescent="0.3">
      <c r="A633" s="7"/>
      <c r="B633" s="3"/>
      <c r="C633" s="3"/>
      <c r="D633" s="3"/>
      <c r="E633" s="3"/>
      <c r="F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51"/>
      <c r="BM633" s="8"/>
      <c r="BN633" s="8"/>
      <c r="BO633" s="10"/>
      <c r="BP633" s="8"/>
      <c r="BQ633" s="8"/>
      <c r="BR633" s="8"/>
      <c r="BS633" s="8"/>
      <c r="BT633" s="8"/>
      <c r="BU633" s="8"/>
      <c r="BV633" s="8"/>
      <c r="BW633" s="8"/>
    </row>
    <row r="634" spans="1:75" x14ac:dyDescent="0.3">
      <c r="A634" s="7"/>
      <c r="B634" s="3"/>
      <c r="C634" s="3"/>
      <c r="D634" s="3"/>
      <c r="E634" s="3"/>
      <c r="F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51"/>
      <c r="BM634" s="8"/>
      <c r="BN634" s="8"/>
      <c r="BO634" s="10"/>
      <c r="BP634" s="8"/>
      <c r="BQ634" s="8"/>
      <c r="BR634" s="8"/>
      <c r="BS634" s="8"/>
      <c r="BT634" s="8"/>
      <c r="BU634" s="8"/>
      <c r="BV634" s="8"/>
      <c r="BW634" s="8"/>
    </row>
    <row r="635" spans="1:75" x14ac:dyDescent="0.3">
      <c r="A635" s="7"/>
      <c r="B635" s="3"/>
      <c r="C635" s="3"/>
      <c r="D635" s="3"/>
      <c r="E635" s="3"/>
      <c r="F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51"/>
      <c r="BM635" s="8"/>
      <c r="BN635" s="8"/>
      <c r="BO635" s="10"/>
      <c r="BP635" s="8"/>
      <c r="BQ635" s="8"/>
      <c r="BR635" s="8"/>
      <c r="BS635" s="8"/>
      <c r="BT635" s="8"/>
      <c r="BU635" s="8"/>
      <c r="BV635" s="8"/>
      <c r="BW635" s="8"/>
    </row>
    <row r="636" spans="1:75" x14ac:dyDescent="0.3">
      <c r="A636" s="7"/>
      <c r="B636" s="3"/>
      <c r="C636" s="3"/>
      <c r="D636" s="3"/>
      <c r="E636" s="3"/>
      <c r="F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51"/>
      <c r="BM636" s="8"/>
      <c r="BN636" s="8"/>
      <c r="BO636" s="10"/>
      <c r="BP636" s="8"/>
      <c r="BQ636" s="8"/>
      <c r="BR636" s="8"/>
      <c r="BS636" s="8"/>
      <c r="BT636" s="8"/>
      <c r="BU636" s="8"/>
      <c r="BV636" s="8"/>
      <c r="BW636" s="8"/>
    </row>
    <row r="637" spans="1:75" x14ac:dyDescent="0.3">
      <c r="A637" s="7"/>
      <c r="B637" s="3"/>
      <c r="C637" s="3"/>
      <c r="D637" s="3"/>
      <c r="E637" s="3"/>
      <c r="F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51"/>
      <c r="BM637" s="8"/>
      <c r="BN637" s="8"/>
      <c r="BO637" s="10"/>
      <c r="BP637" s="8"/>
      <c r="BQ637" s="8"/>
      <c r="BR637" s="8"/>
      <c r="BS637" s="8"/>
      <c r="BT637" s="8"/>
      <c r="BU637" s="8"/>
      <c r="BV637" s="8"/>
      <c r="BW637" s="8"/>
    </row>
    <row r="638" spans="1:75" x14ac:dyDescent="0.3">
      <c r="A638" s="7"/>
      <c r="B638" s="3"/>
      <c r="C638" s="3"/>
      <c r="D638" s="3"/>
      <c r="E638" s="3"/>
      <c r="F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51"/>
      <c r="BM638" s="8"/>
      <c r="BN638" s="8"/>
      <c r="BO638" s="10"/>
      <c r="BP638" s="8"/>
      <c r="BQ638" s="8"/>
      <c r="BR638" s="8"/>
      <c r="BS638" s="8"/>
      <c r="BT638" s="8"/>
      <c r="BU638" s="8"/>
      <c r="BV638" s="8"/>
      <c r="BW638" s="8"/>
    </row>
    <row r="639" spans="1:75" x14ac:dyDescent="0.3">
      <c r="A639" s="7"/>
      <c r="B639" s="3"/>
      <c r="C639" s="3"/>
      <c r="D639" s="3"/>
      <c r="E639" s="3"/>
      <c r="F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51"/>
      <c r="BM639" s="8"/>
      <c r="BN639" s="8"/>
      <c r="BO639" s="10"/>
      <c r="BP639" s="8"/>
      <c r="BQ639" s="8"/>
      <c r="BR639" s="8"/>
      <c r="BS639" s="8"/>
      <c r="BT639" s="8"/>
      <c r="BU639" s="8"/>
      <c r="BV639" s="8"/>
      <c r="BW639" s="8"/>
    </row>
    <row r="640" spans="1:75" x14ac:dyDescent="0.3">
      <c r="A640" s="7"/>
      <c r="B640" s="3"/>
      <c r="C640" s="3"/>
      <c r="D640" s="3"/>
      <c r="E640" s="3"/>
      <c r="F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51"/>
      <c r="BM640" s="8"/>
      <c r="BN640" s="8"/>
      <c r="BO640" s="10"/>
      <c r="BP640" s="8"/>
      <c r="BQ640" s="8"/>
      <c r="BR640" s="8"/>
      <c r="BS640" s="8"/>
      <c r="BT640" s="8"/>
      <c r="BU640" s="8"/>
      <c r="BV640" s="8"/>
      <c r="BW640" s="8"/>
    </row>
    <row r="641" spans="1:75" x14ac:dyDescent="0.3">
      <c r="A641" s="7"/>
      <c r="B641" s="3"/>
      <c r="C641" s="3"/>
      <c r="D641" s="3"/>
      <c r="E641" s="3"/>
      <c r="F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51"/>
      <c r="BM641" s="8"/>
      <c r="BN641" s="8"/>
      <c r="BO641" s="10"/>
      <c r="BP641" s="8"/>
      <c r="BQ641" s="8"/>
      <c r="BR641" s="8"/>
      <c r="BS641" s="8"/>
      <c r="BT641" s="8"/>
      <c r="BU641" s="8"/>
      <c r="BV641" s="8"/>
      <c r="BW641" s="8"/>
    </row>
    <row r="642" spans="1:75" x14ac:dyDescent="0.3">
      <c r="A642" s="7"/>
      <c r="B642" s="3"/>
      <c r="C642" s="3"/>
      <c r="D642" s="3"/>
      <c r="E642" s="3"/>
      <c r="F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51"/>
      <c r="BM642" s="8"/>
      <c r="BN642" s="8"/>
      <c r="BO642" s="10"/>
      <c r="BP642" s="8"/>
      <c r="BQ642" s="8"/>
      <c r="BR642" s="8"/>
      <c r="BS642" s="8"/>
      <c r="BT642" s="8"/>
      <c r="BU642" s="8"/>
      <c r="BV642" s="8"/>
      <c r="BW642" s="8"/>
    </row>
    <row r="643" spans="1:75" x14ac:dyDescent="0.3">
      <c r="A643" s="7"/>
      <c r="B643" s="3"/>
      <c r="C643" s="3"/>
      <c r="D643" s="3"/>
      <c r="E643" s="3"/>
      <c r="F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51"/>
      <c r="BM643" s="8"/>
      <c r="BN643" s="8"/>
      <c r="BO643" s="10"/>
      <c r="BP643" s="8"/>
      <c r="BQ643" s="8"/>
      <c r="BR643" s="8"/>
      <c r="BS643" s="8"/>
      <c r="BT643" s="8"/>
      <c r="BU643" s="8"/>
      <c r="BV643" s="8"/>
      <c r="BW643" s="8"/>
    </row>
    <row r="644" spans="1:75" x14ac:dyDescent="0.3">
      <c r="A644" s="7"/>
      <c r="B644" s="3"/>
      <c r="C644" s="3"/>
      <c r="D644" s="3"/>
      <c r="E644" s="3"/>
      <c r="F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51"/>
      <c r="BM644" s="8"/>
      <c r="BN644" s="8"/>
      <c r="BO644" s="10"/>
      <c r="BP644" s="8"/>
      <c r="BQ644" s="8"/>
      <c r="BR644" s="8"/>
      <c r="BS644" s="8"/>
      <c r="BT644" s="8"/>
      <c r="BU644" s="8"/>
      <c r="BV644" s="8"/>
      <c r="BW644" s="8"/>
    </row>
    <row r="645" spans="1:75" x14ac:dyDescent="0.3">
      <c r="A645" s="7"/>
      <c r="B645" s="3"/>
      <c r="C645" s="3"/>
      <c r="D645" s="3"/>
      <c r="E645" s="3"/>
      <c r="F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51"/>
      <c r="BM645" s="8"/>
      <c r="BN645" s="8"/>
      <c r="BO645" s="10"/>
      <c r="BP645" s="8"/>
      <c r="BQ645" s="8"/>
      <c r="BR645" s="8"/>
      <c r="BS645" s="8"/>
      <c r="BT645" s="8"/>
      <c r="BU645" s="8"/>
      <c r="BV645" s="8"/>
      <c r="BW645" s="8"/>
    </row>
    <row r="646" spans="1:75" x14ac:dyDescent="0.3">
      <c r="A646" s="7"/>
      <c r="B646" s="3"/>
      <c r="C646" s="3"/>
      <c r="D646" s="3"/>
      <c r="E646" s="3"/>
      <c r="F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51"/>
      <c r="BM646" s="8"/>
      <c r="BN646" s="8"/>
      <c r="BO646" s="10"/>
      <c r="BP646" s="8"/>
      <c r="BQ646" s="8"/>
      <c r="BR646" s="8"/>
      <c r="BS646" s="8"/>
      <c r="BT646" s="8"/>
      <c r="BU646" s="8"/>
      <c r="BV646" s="8"/>
      <c r="BW646" s="8"/>
    </row>
    <row r="647" spans="1:75" x14ac:dyDescent="0.3">
      <c r="A647" s="7"/>
      <c r="B647" s="3"/>
      <c r="C647" s="3"/>
      <c r="D647" s="3"/>
      <c r="E647" s="3"/>
      <c r="F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51"/>
      <c r="BM647" s="8"/>
      <c r="BN647" s="8"/>
      <c r="BO647" s="10"/>
      <c r="BP647" s="8"/>
      <c r="BQ647" s="8"/>
      <c r="BR647" s="8"/>
      <c r="BS647" s="8"/>
      <c r="BT647" s="8"/>
      <c r="BU647" s="8"/>
      <c r="BV647" s="8"/>
      <c r="BW647" s="8"/>
    </row>
    <row r="648" spans="1:75" x14ac:dyDescent="0.3">
      <c r="A648" s="7"/>
      <c r="B648" s="3"/>
      <c r="C648" s="3"/>
      <c r="D648" s="3"/>
      <c r="E648" s="3"/>
      <c r="F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51"/>
      <c r="BM648" s="8"/>
      <c r="BN648" s="8"/>
      <c r="BO648" s="10"/>
      <c r="BP648" s="8"/>
      <c r="BQ648" s="8"/>
      <c r="BR648" s="8"/>
      <c r="BS648" s="8"/>
      <c r="BT648" s="8"/>
      <c r="BU648" s="8"/>
      <c r="BV648" s="8"/>
      <c r="BW648" s="8"/>
    </row>
    <row r="649" spans="1:75" x14ac:dyDescent="0.3">
      <c r="A649" s="7"/>
      <c r="B649" s="3"/>
      <c r="C649" s="3"/>
      <c r="D649" s="3"/>
      <c r="E649" s="3"/>
      <c r="F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51"/>
      <c r="BM649" s="8"/>
      <c r="BN649" s="8"/>
      <c r="BO649" s="10"/>
      <c r="BP649" s="8"/>
      <c r="BQ649" s="8"/>
      <c r="BR649" s="8"/>
      <c r="BS649" s="8"/>
      <c r="BT649" s="8"/>
      <c r="BU649" s="8"/>
      <c r="BV649" s="8"/>
      <c r="BW649" s="8"/>
    </row>
    <row r="650" spans="1:75" x14ac:dyDescent="0.3">
      <c r="A650" s="7"/>
      <c r="B650" s="3"/>
      <c r="C650" s="3"/>
      <c r="D650" s="3"/>
      <c r="E650" s="3"/>
      <c r="F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51"/>
      <c r="BM650" s="8"/>
      <c r="BN650" s="8"/>
      <c r="BO650" s="10"/>
      <c r="BP650" s="8"/>
      <c r="BQ650" s="8"/>
      <c r="BR650" s="8"/>
      <c r="BS650" s="8"/>
      <c r="BT650" s="8"/>
      <c r="BU650" s="8"/>
      <c r="BV650" s="8"/>
      <c r="BW650" s="8"/>
    </row>
    <row r="651" spans="1:75" x14ac:dyDescent="0.3">
      <c r="A651" s="7"/>
      <c r="B651" s="3"/>
      <c r="C651" s="3"/>
      <c r="D651" s="3"/>
      <c r="E651" s="3"/>
      <c r="F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51"/>
      <c r="BM651" s="8"/>
      <c r="BN651" s="8"/>
      <c r="BO651" s="10"/>
      <c r="BP651" s="8"/>
      <c r="BQ651" s="8"/>
      <c r="BR651" s="8"/>
      <c r="BS651" s="8"/>
      <c r="BT651" s="8"/>
      <c r="BU651" s="8"/>
      <c r="BV651" s="8"/>
      <c r="BW651" s="8"/>
    </row>
    <row r="652" spans="1:75" x14ac:dyDescent="0.3">
      <c r="A652" s="7"/>
      <c r="B652" s="3"/>
      <c r="C652" s="3"/>
      <c r="D652" s="3"/>
      <c r="E652" s="3"/>
      <c r="F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51"/>
      <c r="BM652" s="8"/>
      <c r="BN652" s="8"/>
      <c r="BO652" s="10"/>
      <c r="BP652" s="8"/>
      <c r="BQ652" s="8"/>
      <c r="BR652" s="8"/>
      <c r="BS652" s="8"/>
      <c r="BT652" s="8"/>
      <c r="BU652" s="8"/>
      <c r="BV652" s="8"/>
      <c r="BW652" s="8"/>
    </row>
    <row r="653" spans="1:75" x14ac:dyDescent="0.3">
      <c r="A653" s="7"/>
      <c r="B653" s="3"/>
      <c r="C653" s="3"/>
      <c r="D653" s="3"/>
      <c r="E653" s="3"/>
      <c r="F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51"/>
      <c r="BM653" s="8"/>
      <c r="BN653" s="8"/>
      <c r="BO653" s="10"/>
      <c r="BP653" s="8"/>
      <c r="BQ653" s="8"/>
      <c r="BR653" s="8"/>
      <c r="BS653" s="8"/>
      <c r="BT653" s="8"/>
      <c r="BU653" s="8"/>
      <c r="BV653" s="8"/>
      <c r="BW653" s="8"/>
    </row>
    <row r="654" spans="1:75" x14ac:dyDescent="0.3">
      <c r="A654" s="7"/>
      <c r="B654" s="3"/>
      <c r="C654" s="3"/>
      <c r="D654" s="3"/>
      <c r="E654" s="3"/>
      <c r="F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51"/>
      <c r="BM654" s="8"/>
      <c r="BN654" s="8"/>
      <c r="BO654" s="10"/>
      <c r="BP654" s="8"/>
      <c r="BQ654" s="8"/>
      <c r="BR654" s="8"/>
      <c r="BS654" s="8"/>
      <c r="BT654" s="8"/>
      <c r="BU654" s="8"/>
      <c r="BV654" s="8"/>
      <c r="BW654" s="8"/>
    </row>
    <row r="655" spans="1:75" x14ac:dyDescent="0.3">
      <c r="A655" s="7"/>
      <c r="B655" s="3"/>
      <c r="C655" s="3"/>
      <c r="D655" s="3"/>
      <c r="E655" s="3"/>
      <c r="F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51"/>
      <c r="BM655" s="8"/>
      <c r="BN655" s="8"/>
      <c r="BO655" s="10"/>
      <c r="BP655" s="8"/>
      <c r="BQ655" s="8"/>
      <c r="BR655" s="8"/>
      <c r="BS655" s="8"/>
      <c r="BT655" s="8"/>
      <c r="BU655" s="8"/>
      <c r="BV655" s="8"/>
      <c r="BW655" s="8"/>
    </row>
    <row r="656" spans="1:75" x14ac:dyDescent="0.3">
      <c r="A656" s="7"/>
      <c r="B656" s="3"/>
      <c r="C656" s="3"/>
      <c r="D656" s="3"/>
      <c r="E656" s="3"/>
      <c r="F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51"/>
      <c r="BM656" s="8"/>
      <c r="BN656" s="8"/>
      <c r="BO656" s="10"/>
      <c r="BP656" s="8"/>
      <c r="BQ656" s="8"/>
      <c r="BR656" s="8"/>
      <c r="BS656" s="8"/>
      <c r="BT656" s="8"/>
      <c r="BU656" s="8"/>
      <c r="BV656" s="8"/>
      <c r="BW656" s="8"/>
    </row>
    <row r="657" spans="1:75" x14ac:dyDescent="0.3">
      <c r="A657" s="7"/>
      <c r="B657" s="3"/>
      <c r="C657" s="3"/>
      <c r="D657" s="3"/>
      <c r="E657" s="3"/>
      <c r="F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51"/>
      <c r="BM657" s="8"/>
      <c r="BN657" s="8"/>
      <c r="BO657" s="10"/>
      <c r="BP657" s="8"/>
      <c r="BQ657" s="8"/>
      <c r="BR657" s="8"/>
      <c r="BS657" s="8"/>
      <c r="BT657" s="8"/>
      <c r="BU657" s="8"/>
      <c r="BV657" s="8"/>
      <c r="BW657" s="8"/>
    </row>
    <row r="658" spans="1:75" x14ac:dyDescent="0.3">
      <c r="A658" s="7"/>
      <c r="B658" s="3"/>
      <c r="C658" s="3"/>
      <c r="D658" s="3"/>
      <c r="E658" s="3"/>
      <c r="F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51"/>
      <c r="BM658" s="8"/>
      <c r="BN658" s="8"/>
      <c r="BO658" s="10"/>
      <c r="BP658" s="8"/>
      <c r="BQ658" s="8"/>
      <c r="BR658" s="8"/>
      <c r="BS658" s="8"/>
      <c r="BT658" s="8"/>
      <c r="BU658" s="8"/>
      <c r="BV658" s="8"/>
      <c r="BW658" s="8"/>
    </row>
    <row r="659" spans="1:75" x14ac:dyDescent="0.3">
      <c r="A659" s="7"/>
      <c r="B659" s="3"/>
      <c r="C659" s="3"/>
      <c r="D659" s="3"/>
      <c r="E659" s="3"/>
      <c r="F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51"/>
      <c r="BM659" s="8"/>
      <c r="BN659" s="8"/>
      <c r="BO659" s="10"/>
      <c r="BP659" s="8"/>
      <c r="BQ659" s="8"/>
      <c r="BR659" s="8"/>
      <c r="BS659" s="8"/>
      <c r="BT659" s="8"/>
      <c r="BU659" s="8"/>
      <c r="BV659" s="8"/>
      <c r="BW659" s="8"/>
    </row>
    <row r="660" spans="1:75" x14ac:dyDescent="0.3">
      <c r="A660" s="7"/>
      <c r="B660" s="3"/>
      <c r="C660" s="3"/>
      <c r="D660" s="3"/>
      <c r="E660" s="3"/>
      <c r="F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51"/>
      <c r="BM660" s="8"/>
      <c r="BN660" s="8"/>
      <c r="BO660" s="10"/>
      <c r="BP660" s="8"/>
      <c r="BQ660" s="8"/>
      <c r="BR660" s="8"/>
      <c r="BS660" s="8"/>
      <c r="BT660" s="8"/>
      <c r="BU660" s="8"/>
      <c r="BV660" s="8"/>
      <c r="BW660" s="8"/>
    </row>
    <row r="661" spans="1:75" x14ac:dyDescent="0.3">
      <c r="A661" s="7"/>
      <c r="B661" s="3"/>
      <c r="C661" s="3"/>
      <c r="D661" s="3"/>
      <c r="E661" s="3"/>
      <c r="F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51"/>
      <c r="BM661" s="8"/>
      <c r="BN661" s="8"/>
      <c r="BO661" s="10"/>
      <c r="BP661" s="8"/>
      <c r="BQ661" s="8"/>
      <c r="BR661" s="8"/>
      <c r="BS661" s="8"/>
      <c r="BT661" s="8"/>
      <c r="BU661" s="8"/>
      <c r="BV661" s="8"/>
      <c r="BW661" s="8"/>
    </row>
    <row r="662" spans="1:75" x14ac:dyDescent="0.3">
      <c r="A662" s="7"/>
      <c r="B662" s="3"/>
      <c r="C662" s="3"/>
      <c r="D662" s="3"/>
      <c r="E662" s="3"/>
      <c r="F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51"/>
      <c r="BM662" s="8"/>
      <c r="BN662" s="8"/>
      <c r="BO662" s="10"/>
      <c r="BP662" s="8"/>
      <c r="BQ662" s="8"/>
      <c r="BR662" s="8"/>
      <c r="BS662" s="8"/>
      <c r="BT662" s="8"/>
      <c r="BU662" s="8"/>
      <c r="BV662" s="8"/>
      <c r="BW662" s="8"/>
    </row>
    <row r="663" spans="1:75" x14ac:dyDescent="0.3">
      <c r="A663" s="7"/>
      <c r="B663" s="3"/>
      <c r="C663" s="3"/>
      <c r="D663" s="3"/>
      <c r="E663" s="3"/>
      <c r="F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51"/>
      <c r="BM663" s="8"/>
      <c r="BN663" s="8"/>
      <c r="BO663" s="10"/>
      <c r="BP663" s="8"/>
      <c r="BQ663" s="8"/>
      <c r="BR663" s="8"/>
      <c r="BS663" s="8"/>
      <c r="BT663" s="8"/>
      <c r="BU663" s="8"/>
      <c r="BV663" s="8"/>
      <c r="BW663" s="8"/>
    </row>
    <row r="664" spans="1:75" x14ac:dyDescent="0.3">
      <c r="A664" s="7"/>
      <c r="B664" s="3"/>
      <c r="C664" s="3"/>
      <c r="D664" s="3"/>
      <c r="E664" s="3"/>
      <c r="F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51"/>
      <c r="BM664" s="8"/>
      <c r="BN664" s="8"/>
      <c r="BO664" s="10"/>
      <c r="BP664" s="8"/>
      <c r="BQ664" s="8"/>
      <c r="BR664" s="8"/>
      <c r="BS664" s="8"/>
      <c r="BT664" s="8"/>
      <c r="BU664" s="8"/>
      <c r="BV664" s="8"/>
      <c r="BW664" s="8"/>
    </row>
    <row r="665" spans="1:75" x14ac:dyDescent="0.3">
      <c r="A665" s="7"/>
      <c r="B665" s="3"/>
      <c r="C665" s="3"/>
      <c r="D665" s="3"/>
      <c r="E665" s="3"/>
      <c r="F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51"/>
      <c r="BM665" s="8"/>
      <c r="BN665" s="8"/>
      <c r="BO665" s="10"/>
      <c r="BP665" s="8"/>
      <c r="BQ665" s="8"/>
      <c r="BR665" s="8"/>
      <c r="BS665" s="8"/>
      <c r="BT665" s="8"/>
      <c r="BU665" s="8"/>
      <c r="BV665" s="8"/>
      <c r="BW665" s="8"/>
    </row>
    <row r="666" spans="1:75" x14ac:dyDescent="0.3">
      <c r="A666" s="7"/>
      <c r="B666" s="3"/>
      <c r="C666" s="3"/>
      <c r="D666" s="3"/>
      <c r="E666" s="3"/>
      <c r="F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51"/>
      <c r="BM666" s="8"/>
      <c r="BN666" s="8"/>
      <c r="BO666" s="10"/>
      <c r="BP666" s="8"/>
      <c r="BQ666" s="8"/>
      <c r="BR666" s="8"/>
      <c r="BS666" s="8"/>
      <c r="BT666" s="8"/>
      <c r="BU666" s="8"/>
      <c r="BV666" s="8"/>
      <c r="BW666" s="8"/>
    </row>
    <row r="667" spans="1:75" x14ac:dyDescent="0.3">
      <c r="A667" s="7"/>
      <c r="B667" s="3"/>
      <c r="C667" s="3"/>
      <c r="D667" s="3"/>
      <c r="E667" s="3"/>
      <c r="F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51"/>
      <c r="BM667" s="8"/>
      <c r="BN667" s="8"/>
      <c r="BO667" s="10"/>
      <c r="BP667" s="8"/>
      <c r="BQ667" s="8"/>
      <c r="BR667" s="8"/>
      <c r="BS667" s="8"/>
      <c r="BT667" s="8"/>
      <c r="BU667" s="8"/>
      <c r="BV667" s="8"/>
      <c r="BW667" s="8"/>
    </row>
    <row r="668" spans="1:75" x14ac:dyDescent="0.3">
      <c r="A668" s="7"/>
      <c r="B668" s="3"/>
      <c r="C668" s="3"/>
      <c r="D668" s="3"/>
      <c r="E668" s="3"/>
      <c r="F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51"/>
      <c r="BM668" s="8"/>
      <c r="BN668" s="8"/>
      <c r="BO668" s="10"/>
      <c r="BP668" s="8"/>
      <c r="BQ668" s="8"/>
      <c r="BR668" s="8"/>
      <c r="BS668" s="8"/>
      <c r="BT668" s="8"/>
      <c r="BU668" s="8"/>
      <c r="BV668" s="8"/>
      <c r="BW668" s="8"/>
    </row>
    <row r="669" spans="1:75" x14ac:dyDescent="0.3">
      <c r="A669" s="7"/>
      <c r="B669" s="3"/>
      <c r="C669" s="3"/>
      <c r="D669" s="3"/>
      <c r="E669" s="3"/>
      <c r="F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51"/>
      <c r="BM669" s="8"/>
      <c r="BN669" s="8"/>
      <c r="BO669" s="10"/>
      <c r="BP669" s="8"/>
      <c r="BQ669" s="8"/>
      <c r="BR669" s="8"/>
      <c r="BS669" s="8"/>
      <c r="BT669" s="8"/>
      <c r="BU669" s="8"/>
      <c r="BV669" s="8"/>
      <c r="BW669" s="8"/>
    </row>
    <row r="670" spans="1:75" x14ac:dyDescent="0.3">
      <c r="A670" s="7"/>
      <c r="B670" s="3"/>
      <c r="C670" s="3"/>
      <c r="D670" s="3"/>
      <c r="E670" s="3"/>
      <c r="F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51"/>
      <c r="BM670" s="8"/>
      <c r="BN670" s="8"/>
      <c r="BO670" s="10"/>
      <c r="BP670" s="8"/>
      <c r="BQ670" s="8"/>
      <c r="BR670" s="8"/>
      <c r="BS670" s="8"/>
      <c r="BT670" s="8"/>
      <c r="BU670" s="8"/>
      <c r="BV670" s="8"/>
      <c r="BW670" s="8"/>
    </row>
    <row r="671" spans="1:75" x14ac:dyDescent="0.3">
      <c r="A671" s="7"/>
      <c r="B671" s="3"/>
      <c r="C671" s="3"/>
      <c r="D671" s="3"/>
      <c r="E671" s="3"/>
      <c r="F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51"/>
      <c r="BM671" s="8"/>
      <c r="BN671" s="8"/>
      <c r="BO671" s="10"/>
      <c r="BP671" s="8"/>
      <c r="BQ671" s="8"/>
      <c r="BR671" s="8"/>
      <c r="BS671" s="8"/>
      <c r="BT671" s="8"/>
      <c r="BU671" s="8"/>
      <c r="BV671" s="8"/>
      <c r="BW671" s="8"/>
    </row>
    <row r="672" spans="1:75" x14ac:dyDescent="0.3">
      <c r="A672" s="7"/>
      <c r="B672" s="3"/>
      <c r="C672" s="3"/>
      <c r="D672" s="3"/>
      <c r="E672" s="3"/>
      <c r="F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51"/>
      <c r="BM672" s="8"/>
      <c r="BN672" s="8"/>
      <c r="BO672" s="10"/>
      <c r="BP672" s="8"/>
      <c r="BQ672" s="8"/>
      <c r="BR672" s="8"/>
      <c r="BS672" s="8"/>
      <c r="BT672" s="8"/>
      <c r="BU672" s="8"/>
      <c r="BV672" s="8"/>
      <c r="BW672" s="8"/>
    </row>
    <row r="673" spans="1:75" x14ac:dyDescent="0.3">
      <c r="A673" s="7"/>
      <c r="B673" s="3"/>
      <c r="C673" s="3"/>
      <c r="D673" s="3"/>
      <c r="E673" s="3"/>
      <c r="F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51"/>
      <c r="BM673" s="8"/>
      <c r="BN673" s="8"/>
      <c r="BO673" s="10"/>
      <c r="BP673" s="8"/>
      <c r="BQ673" s="8"/>
      <c r="BR673" s="8"/>
      <c r="BS673" s="8"/>
      <c r="BT673" s="8"/>
      <c r="BU673" s="8"/>
      <c r="BV673" s="8"/>
      <c r="BW673" s="8"/>
    </row>
    <row r="674" spans="1:75" x14ac:dyDescent="0.3">
      <c r="A674" s="7"/>
      <c r="B674" s="3"/>
      <c r="C674" s="3"/>
      <c r="D674" s="3"/>
      <c r="E674" s="3"/>
      <c r="F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51"/>
      <c r="BM674" s="8"/>
      <c r="BN674" s="8"/>
      <c r="BO674" s="10"/>
      <c r="BP674" s="8"/>
      <c r="BQ674" s="8"/>
      <c r="BR674" s="8"/>
      <c r="BS674" s="8"/>
      <c r="BT674" s="8"/>
      <c r="BU674" s="8"/>
      <c r="BV674" s="8"/>
      <c r="BW674" s="8"/>
    </row>
    <row r="675" spans="1:75" x14ac:dyDescent="0.3">
      <c r="A675" s="7"/>
      <c r="B675" s="3"/>
      <c r="C675" s="3"/>
      <c r="D675" s="3"/>
      <c r="E675" s="3"/>
      <c r="F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51"/>
      <c r="BM675" s="8"/>
      <c r="BN675" s="8"/>
      <c r="BO675" s="10"/>
      <c r="BP675" s="8"/>
      <c r="BQ675" s="8"/>
      <c r="BR675" s="8"/>
      <c r="BS675" s="8"/>
      <c r="BT675" s="8"/>
      <c r="BU675" s="8"/>
      <c r="BV675" s="8"/>
      <c r="BW675" s="8"/>
    </row>
    <row r="676" spans="1:75" x14ac:dyDescent="0.3">
      <c r="A676" s="7"/>
      <c r="B676" s="3"/>
      <c r="C676" s="3"/>
      <c r="D676" s="3"/>
      <c r="E676" s="3"/>
      <c r="F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51"/>
      <c r="BM676" s="8"/>
      <c r="BN676" s="8"/>
      <c r="BO676" s="10"/>
      <c r="BP676" s="8"/>
      <c r="BQ676" s="8"/>
      <c r="BR676" s="8"/>
      <c r="BS676" s="8"/>
      <c r="BT676" s="8"/>
      <c r="BU676" s="8"/>
      <c r="BV676" s="8"/>
      <c r="BW676" s="8"/>
    </row>
    <row r="677" spans="1:75" x14ac:dyDescent="0.3">
      <c r="A677" s="7"/>
      <c r="B677" s="3"/>
      <c r="C677" s="3"/>
      <c r="D677" s="3"/>
      <c r="E677" s="3"/>
      <c r="F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51"/>
      <c r="BM677" s="8"/>
      <c r="BN677" s="8"/>
      <c r="BO677" s="10"/>
      <c r="BP677" s="8"/>
      <c r="BQ677" s="8"/>
      <c r="BR677" s="8"/>
      <c r="BS677" s="8"/>
      <c r="BT677" s="8"/>
      <c r="BU677" s="8"/>
      <c r="BV677" s="8"/>
      <c r="BW677" s="8"/>
    </row>
    <row r="678" spans="1:75" x14ac:dyDescent="0.3">
      <c r="A678" s="7"/>
      <c r="B678" s="3"/>
      <c r="C678" s="3"/>
      <c r="D678" s="3"/>
      <c r="E678" s="3"/>
      <c r="F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51"/>
      <c r="BM678" s="8"/>
      <c r="BN678" s="8"/>
      <c r="BO678" s="10"/>
      <c r="BP678" s="8"/>
      <c r="BQ678" s="8"/>
      <c r="BR678" s="8"/>
      <c r="BS678" s="8"/>
      <c r="BT678" s="8"/>
      <c r="BU678" s="8"/>
      <c r="BV678" s="8"/>
      <c r="BW678" s="8"/>
    </row>
    <row r="679" spans="1:75" x14ac:dyDescent="0.3">
      <c r="A679" s="7"/>
      <c r="B679" s="3"/>
      <c r="C679" s="3"/>
      <c r="D679" s="3"/>
      <c r="E679" s="3"/>
      <c r="F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51"/>
      <c r="BM679" s="8"/>
      <c r="BN679" s="8"/>
      <c r="BO679" s="10"/>
      <c r="BP679" s="8"/>
      <c r="BQ679" s="8"/>
      <c r="BR679" s="8"/>
      <c r="BS679" s="8"/>
      <c r="BT679" s="8"/>
      <c r="BU679" s="8"/>
      <c r="BV679" s="8"/>
      <c r="BW679" s="8"/>
    </row>
    <row r="680" spans="1:75" x14ac:dyDescent="0.3">
      <c r="A680" s="7"/>
      <c r="B680" s="3"/>
      <c r="C680" s="3"/>
      <c r="D680" s="3"/>
      <c r="E680" s="3"/>
      <c r="F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51"/>
      <c r="BM680" s="8"/>
      <c r="BN680" s="8"/>
      <c r="BO680" s="10"/>
      <c r="BP680" s="8"/>
      <c r="BQ680" s="8"/>
      <c r="BR680" s="8"/>
      <c r="BS680" s="8"/>
      <c r="BT680" s="8"/>
      <c r="BU680" s="8"/>
      <c r="BV680" s="8"/>
      <c r="BW680" s="8"/>
    </row>
    <row r="681" spans="1:75" x14ac:dyDescent="0.3">
      <c r="A681" s="7"/>
      <c r="B681" s="3"/>
      <c r="C681" s="3"/>
      <c r="D681" s="3"/>
      <c r="E681" s="3"/>
      <c r="F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51"/>
      <c r="BM681" s="8"/>
      <c r="BN681" s="8"/>
      <c r="BO681" s="10"/>
      <c r="BP681" s="8"/>
      <c r="BQ681" s="8"/>
      <c r="BR681" s="8"/>
      <c r="BS681" s="8"/>
      <c r="BT681" s="8"/>
      <c r="BU681" s="8"/>
      <c r="BV681" s="8"/>
      <c r="BW681" s="8"/>
    </row>
    <row r="682" spans="1:75" x14ac:dyDescent="0.3">
      <c r="A682" s="7"/>
      <c r="B682" s="3"/>
      <c r="C682" s="3"/>
      <c r="D682" s="3"/>
      <c r="E682" s="3"/>
      <c r="F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51"/>
      <c r="BM682" s="8"/>
      <c r="BN682" s="8"/>
      <c r="BO682" s="10"/>
      <c r="BP682" s="8"/>
      <c r="BQ682" s="8"/>
      <c r="BR682" s="8"/>
      <c r="BS682" s="8"/>
      <c r="BT682" s="8"/>
      <c r="BU682" s="8"/>
      <c r="BV682" s="8"/>
      <c r="BW682" s="8"/>
    </row>
    <row r="683" spans="1:75" x14ac:dyDescent="0.3">
      <c r="A683" s="7"/>
      <c r="B683" s="3"/>
      <c r="C683" s="3"/>
      <c r="D683" s="3"/>
      <c r="E683" s="3"/>
      <c r="F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51"/>
      <c r="BM683" s="8"/>
      <c r="BN683" s="8"/>
      <c r="BO683" s="10"/>
      <c r="BP683" s="8"/>
      <c r="BQ683" s="8"/>
      <c r="BR683" s="8"/>
      <c r="BS683" s="8"/>
      <c r="BT683" s="8"/>
      <c r="BU683" s="8"/>
      <c r="BV683" s="8"/>
      <c r="BW683" s="8"/>
    </row>
    <row r="684" spans="1:75" x14ac:dyDescent="0.3">
      <c r="A684" s="7"/>
      <c r="B684" s="3"/>
      <c r="C684" s="3"/>
      <c r="D684" s="3"/>
      <c r="E684" s="3"/>
      <c r="F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51"/>
      <c r="BM684" s="8"/>
      <c r="BN684" s="8"/>
      <c r="BO684" s="10"/>
      <c r="BP684" s="8"/>
      <c r="BQ684" s="8"/>
      <c r="BR684" s="8"/>
      <c r="BS684" s="8"/>
      <c r="BT684" s="8"/>
      <c r="BU684" s="8"/>
      <c r="BV684" s="8"/>
      <c r="BW684" s="8"/>
    </row>
    <row r="685" spans="1:75" x14ac:dyDescent="0.3">
      <c r="A685" s="7"/>
      <c r="B685" s="3"/>
      <c r="C685" s="3"/>
      <c r="D685" s="3"/>
      <c r="E685" s="3"/>
      <c r="F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51"/>
      <c r="BM685" s="8"/>
      <c r="BN685" s="8"/>
      <c r="BO685" s="10"/>
      <c r="BP685" s="8"/>
      <c r="BQ685" s="8"/>
      <c r="BR685" s="8"/>
      <c r="BS685" s="8"/>
      <c r="BT685" s="8"/>
      <c r="BU685" s="8"/>
      <c r="BV685" s="8"/>
      <c r="BW685" s="8"/>
    </row>
    <row r="686" spans="1:75" x14ac:dyDescent="0.3">
      <c r="A686" s="7"/>
      <c r="B686" s="3"/>
      <c r="C686" s="3"/>
      <c r="D686" s="3"/>
      <c r="E686" s="3"/>
      <c r="F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51"/>
      <c r="BM686" s="8"/>
      <c r="BN686" s="8"/>
      <c r="BO686" s="10"/>
      <c r="BP686" s="8"/>
      <c r="BQ686" s="8"/>
      <c r="BR686" s="8"/>
      <c r="BS686" s="8"/>
      <c r="BT686" s="8"/>
      <c r="BU686" s="8"/>
      <c r="BV686" s="8"/>
      <c r="BW686" s="8"/>
    </row>
    <row r="687" spans="1:75" x14ac:dyDescent="0.3">
      <c r="A687" s="7"/>
      <c r="B687" s="3"/>
      <c r="C687" s="3"/>
      <c r="D687" s="3"/>
      <c r="E687" s="3"/>
      <c r="F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51"/>
      <c r="BM687" s="8"/>
      <c r="BN687" s="8"/>
      <c r="BO687" s="10"/>
      <c r="BP687" s="8"/>
      <c r="BQ687" s="8"/>
      <c r="BR687" s="8"/>
      <c r="BS687" s="8"/>
      <c r="BT687" s="8"/>
      <c r="BU687" s="8"/>
      <c r="BV687" s="8"/>
      <c r="BW687" s="8"/>
    </row>
    <row r="688" spans="1:75" x14ac:dyDescent="0.3">
      <c r="A688" s="7"/>
      <c r="B688" s="3"/>
      <c r="C688" s="3"/>
      <c r="D688" s="3"/>
      <c r="E688" s="3"/>
      <c r="F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51"/>
      <c r="BM688" s="8"/>
      <c r="BN688" s="8"/>
      <c r="BO688" s="10"/>
      <c r="BP688" s="8"/>
      <c r="BQ688" s="8"/>
      <c r="BR688" s="8"/>
      <c r="BS688" s="8"/>
      <c r="BT688" s="8"/>
      <c r="BU688" s="8"/>
      <c r="BV688" s="8"/>
      <c r="BW688" s="8"/>
    </row>
    <row r="689" spans="1:75" x14ac:dyDescent="0.3">
      <c r="A689" s="7"/>
      <c r="B689" s="3"/>
      <c r="C689" s="3"/>
      <c r="D689" s="3"/>
      <c r="E689" s="3"/>
      <c r="F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51"/>
      <c r="BM689" s="8"/>
      <c r="BN689" s="8"/>
      <c r="BO689" s="10"/>
      <c r="BP689" s="8"/>
      <c r="BQ689" s="8"/>
      <c r="BR689" s="8"/>
      <c r="BS689" s="8"/>
      <c r="BT689" s="8"/>
      <c r="BU689" s="8"/>
      <c r="BV689" s="8"/>
      <c r="BW689" s="8"/>
    </row>
    <row r="690" spans="1:75" x14ac:dyDescent="0.3">
      <c r="A690" s="7"/>
      <c r="B690" s="3"/>
      <c r="C690" s="3"/>
      <c r="D690" s="3"/>
      <c r="E690" s="3"/>
      <c r="F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51"/>
      <c r="BM690" s="8"/>
      <c r="BN690" s="8"/>
      <c r="BO690" s="10"/>
      <c r="BP690" s="8"/>
      <c r="BQ690" s="8"/>
      <c r="BR690" s="8"/>
      <c r="BS690" s="8"/>
      <c r="BT690" s="8"/>
      <c r="BU690" s="8"/>
      <c r="BV690" s="8"/>
      <c r="BW690" s="8"/>
    </row>
    <row r="691" spans="1:75" x14ac:dyDescent="0.3">
      <c r="A691" s="7"/>
      <c r="B691" s="3"/>
      <c r="C691" s="3"/>
      <c r="D691" s="3"/>
      <c r="E691" s="3"/>
      <c r="F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51"/>
      <c r="BM691" s="8"/>
      <c r="BN691" s="8"/>
      <c r="BO691" s="10"/>
      <c r="BP691" s="8"/>
      <c r="BQ691" s="8"/>
      <c r="BR691" s="8"/>
      <c r="BS691" s="8"/>
      <c r="BT691" s="8"/>
      <c r="BU691" s="8"/>
      <c r="BV691" s="8"/>
      <c r="BW691" s="8"/>
    </row>
    <row r="692" spans="1:75" x14ac:dyDescent="0.3">
      <c r="A692" s="7"/>
      <c r="B692" s="3"/>
      <c r="C692" s="3"/>
      <c r="D692" s="3"/>
      <c r="E692" s="3"/>
      <c r="F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51"/>
      <c r="BM692" s="8"/>
      <c r="BN692" s="8"/>
      <c r="BO692" s="10"/>
      <c r="BP692" s="8"/>
      <c r="BQ692" s="8"/>
      <c r="BR692" s="8"/>
      <c r="BS692" s="8"/>
      <c r="BT692" s="8"/>
      <c r="BU692" s="8"/>
      <c r="BV692" s="8"/>
      <c r="BW692" s="8"/>
    </row>
    <row r="693" spans="1:75" x14ac:dyDescent="0.3">
      <c r="A693" s="7"/>
      <c r="B693" s="3"/>
      <c r="C693" s="3"/>
      <c r="D693" s="3"/>
      <c r="E693" s="3"/>
      <c r="F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51"/>
      <c r="BM693" s="8"/>
      <c r="BN693" s="8"/>
      <c r="BO693" s="10"/>
      <c r="BP693" s="8"/>
      <c r="BQ693" s="8"/>
      <c r="BR693" s="8"/>
      <c r="BS693" s="8"/>
      <c r="BT693" s="8"/>
      <c r="BU693" s="8"/>
      <c r="BV693" s="8"/>
      <c r="BW693" s="8"/>
    </row>
    <row r="694" spans="1:75" x14ac:dyDescent="0.3">
      <c r="A694" s="7"/>
      <c r="B694" s="3"/>
      <c r="C694" s="3"/>
      <c r="D694" s="3"/>
      <c r="E694" s="3"/>
      <c r="F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51"/>
      <c r="BM694" s="8"/>
      <c r="BN694" s="8"/>
      <c r="BO694" s="10"/>
      <c r="BP694" s="8"/>
      <c r="BQ694" s="8"/>
      <c r="BR694" s="8"/>
      <c r="BS694" s="8"/>
      <c r="BT694" s="8"/>
      <c r="BU694" s="8"/>
      <c r="BV694" s="8"/>
      <c r="BW694" s="8"/>
    </row>
    <row r="695" spans="1:75" x14ac:dyDescent="0.3">
      <c r="A695" s="7"/>
      <c r="B695" s="3"/>
      <c r="C695" s="3"/>
      <c r="D695" s="3"/>
      <c r="E695" s="3"/>
      <c r="F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51"/>
      <c r="BM695" s="8"/>
      <c r="BN695" s="8"/>
      <c r="BO695" s="10"/>
      <c r="BP695" s="8"/>
      <c r="BQ695" s="8"/>
      <c r="BR695" s="8"/>
      <c r="BS695" s="8"/>
      <c r="BT695" s="8"/>
      <c r="BU695" s="8"/>
      <c r="BV695" s="8"/>
      <c r="BW695" s="8"/>
    </row>
    <row r="696" spans="1:75" x14ac:dyDescent="0.3">
      <c r="A696" s="7"/>
      <c r="B696" s="3"/>
      <c r="C696" s="3"/>
      <c r="D696" s="3"/>
      <c r="E696" s="3"/>
      <c r="F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51"/>
      <c r="BM696" s="8"/>
      <c r="BN696" s="8"/>
      <c r="BO696" s="10"/>
      <c r="BP696" s="8"/>
      <c r="BQ696" s="8"/>
      <c r="BR696" s="8"/>
      <c r="BS696" s="8"/>
      <c r="BT696" s="8"/>
      <c r="BU696" s="8"/>
      <c r="BV696" s="8"/>
      <c r="BW696" s="8"/>
    </row>
    <row r="697" spans="1:75" x14ac:dyDescent="0.3">
      <c r="A697" s="7"/>
      <c r="B697" s="3"/>
      <c r="C697" s="3"/>
      <c r="D697" s="3"/>
      <c r="E697" s="3"/>
      <c r="F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51"/>
      <c r="BM697" s="8"/>
      <c r="BN697" s="8"/>
      <c r="BO697" s="10"/>
      <c r="BP697" s="8"/>
      <c r="BQ697" s="8"/>
      <c r="BR697" s="8"/>
      <c r="BS697" s="8"/>
      <c r="BT697" s="8"/>
      <c r="BU697" s="8"/>
      <c r="BV697" s="8"/>
      <c r="BW697" s="8"/>
    </row>
    <row r="698" spans="1:75" x14ac:dyDescent="0.3">
      <c r="A698" s="7"/>
      <c r="B698" s="3"/>
      <c r="C698" s="3"/>
      <c r="D698" s="3"/>
      <c r="E698" s="3"/>
      <c r="F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51"/>
      <c r="BM698" s="8"/>
      <c r="BN698" s="8"/>
      <c r="BO698" s="10"/>
      <c r="BP698" s="8"/>
      <c r="BQ698" s="8"/>
      <c r="BR698" s="8"/>
      <c r="BS698" s="8"/>
      <c r="BT698" s="8"/>
      <c r="BU698" s="8"/>
      <c r="BV698" s="8"/>
      <c r="BW698" s="8"/>
    </row>
    <row r="699" spans="1:75" x14ac:dyDescent="0.3">
      <c r="A699" s="7"/>
      <c r="B699" s="3"/>
      <c r="C699" s="3"/>
      <c r="D699" s="3"/>
      <c r="E699" s="3"/>
      <c r="F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51"/>
      <c r="BM699" s="8"/>
      <c r="BN699" s="8"/>
      <c r="BO699" s="10"/>
      <c r="BP699" s="8"/>
      <c r="BQ699" s="8"/>
      <c r="BR699" s="8"/>
      <c r="BS699" s="8"/>
      <c r="BT699" s="8"/>
      <c r="BU699" s="8"/>
      <c r="BV699" s="8"/>
      <c r="BW699" s="8"/>
    </row>
    <row r="700" spans="1:75" x14ac:dyDescent="0.3">
      <c r="A700" s="7"/>
      <c r="B700" s="3"/>
      <c r="C700" s="3"/>
      <c r="D700" s="3"/>
      <c r="E700" s="3"/>
      <c r="F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51"/>
      <c r="BM700" s="8"/>
      <c r="BN700" s="8"/>
      <c r="BO700" s="10"/>
      <c r="BP700" s="8"/>
      <c r="BQ700" s="8"/>
      <c r="BR700" s="8"/>
      <c r="BS700" s="8"/>
      <c r="BT700" s="8"/>
      <c r="BU700" s="8"/>
      <c r="BV700" s="8"/>
      <c r="BW700" s="8"/>
    </row>
    <row r="701" spans="1:75" x14ac:dyDescent="0.3">
      <c r="A701" s="7"/>
      <c r="B701" s="3"/>
      <c r="C701" s="3"/>
      <c r="D701" s="3"/>
      <c r="E701" s="3"/>
      <c r="F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51"/>
      <c r="BM701" s="8"/>
      <c r="BN701" s="8"/>
      <c r="BO701" s="10"/>
      <c r="BP701" s="8"/>
      <c r="BQ701" s="8"/>
      <c r="BR701" s="8"/>
      <c r="BS701" s="8"/>
      <c r="BT701" s="8"/>
      <c r="BU701" s="8"/>
      <c r="BV701" s="8"/>
      <c r="BW701" s="8"/>
    </row>
    <row r="702" spans="1:75" x14ac:dyDescent="0.3">
      <c r="A702" s="7"/>
      <c r="B702" s="3"/>
      <c r="C702" s="3"/>
      <c r="D702" s="3"/>
      <c r="E702" s="3"/>
      <c r="F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51"/>
      <c r="BM702" s="8"/>
      <c r="BN702" s="8"/>
      <c r="BO702" s="10"/>
      <c r="BP702" s="8"/>
      <c r="BQ702" s="8"/>
      <c r="BR702" s="8"/>
      <c r="BS702" s="8"/>
      <c r="BT702" s="8"/>
      <c r="BU702" s="8"/>
      <c r="BV702" s="8"/>
      <c r="BW702" s="8"/>
    </row>
    <row r="703" spans="1:75" x14ac:dyDescent="0.3">
      <c r="A703" s="7"/>
      <c r="B703" s="3"/>
      <c r="C703" s="3"/>
      <c r="D703" s="3"/>
      <c r="E703" s="3"/>
      <c r="F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51"/>
      <c r="BM703" s="8"/>
      <c r="BN703" s="8"/>
      <c r="BO703" s="10"/>
      <c r="BP703" s="8"/>
      <c r="BQ703" s="8"/>
      <c r="BR703" s="8"/>
      <c r="BS703" s="8"/>
      <c r="BT703" s="8"/>
      <c r="BU703" s="8"/>
      <c r="BV703" s="8"/>
      <c r="BW703" s="8"/>
    </row>
    <row r="704" spans="1:75" x14ac:dyDescent="0.3">
      <c r="A704" s="7"/>
      <c r="B704" s="3"/>
      <c r="C704" s="3"/>
      <c r="D704" s="3"/>
      <c r="E704" s="3"/>
      <c r="F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51"/>
      <c r="BM704" s="8"/>
      <c r="BN704" s="8"/>
      <c r="BO704" s="10"/>
      <c r="BP704" s="8"/>
      <c r="BQ704" s="8"/>
      <c r="BR704" s="8"/>
      <c r="BS704" s="8"/>
      <c r="BT704" s="8"/>
      <c r="BU704" s="8"/>
      <c r="BV704" s="8"/>
      <c r="BW704" s="8"/>
    </row>
    <row r="705" spans="1:75" x14ac:dyDescent="0.3">
      <c r="A705" s="7"/>
      <c r="B705" s="3"/>
      <c r="C705" s="3"/>
      <c r="D705" s="3"/>
      <c r="E705" s="3"/>
      <c r="F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51"/>
      <c r="BM705" s="8"/>
      <c r="BN705" s="8"/>
      <c r="BO705" s="10"/>
      <c r="BP705" s="8"/>
      <c r="BQ705" s="8"/>
      <c r="BR705" s="8"/>
      <c r="BS705" s="8"/>
      <c r="BT705" s="8"/>
      <c r="BU705" s="8"/>
      <c r="BV705" s="8"/>
      <c r="BW705" s="8"/>
    </row>
    <row r="706" spans="1:75" x14ac:dyDescent="0.3">
      <c r="A706" s="7"/>
      <c r="B706" s="3"/>
      <c r="C706" s="3"/>
      <c r="D706" s="3"/>
      <c r="E706" s="3"/>
      <c r="F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51"/>
      <c r="BM706" s="8"/>
      <c r="BN706" s="8"/>
      <c r="BO706" s="10"/>
      <c r="BP706" s="8"/>
      <c r="BQ706" s="8"/>
      <c r="BR706" s="8"/>
      <c r="BS706" s="8"/>
      <c r="BT706" s="8"/>
      <c r="BU706" s="8"/>
      <c r="BV706" s="8"/>
      <c r="BW706" s="8"/>
    </row>
    <row r="707" spans="1:75" x14ac:dyDescent="0.3">
      <c r="A707" s="7"/>
      <c r="B707" s="3"/>
      <c r="C707" s="3"/>
      <c r="D707" s="3"/>
      <c r="E707" s="3"/>
      <c r="F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51"/>
      <c r="BM707" s="8"/>
      <c r="BN707" s="8"/>
      <c r="BO707" s="10"/>
      <c r="BP707" s="8"/>
      <c r="BQ707" s="8"/>
      <c r="BR707" s="8"/>
      <c r="BS707" s="8"/>
      <c r="BT707" s="8"/>
      <c r="BU707" s="8"/>
      <c r="BV707" s="8"/>
      <c r="BW707" s="8"/>
    </row>
    <row r="708" spans="1:75" x14ac:dyDescent="0.3">
      <c r="A708" s="7"/>
      <c r="B708" s="3"/>
      <c r="C708" s="3"/>
      <c r="D708" s="3"/>
      <c r="E708" s="3"/>
      <c r="F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51"/>
      <c r="BM708" s="8"/>
      <c r="BN708" s="8"/>
      <c r="BO708" s="10"/>
      <c r="BP708" s="8"/>
      <c r="BQ708" s="8"/>
      <c r="BR708" s="8"/>
      <c r="BS708" s="8"/>
      <c r="BT708" s="8"/>
      <c r="BU708" s="8"/>
      <c r="BV708" s="8"/>
      <c r="BW708" s="8"/>
    </row>
    <row r="709" spans="1:75" x14ac:dyDescent="0.3">
      <c r="A709" s="7"/>
      <c r="B709" s="3"/>
      <c r="C709" s="3"/>
      <c r="D709" s="3"/>
      <c r="E709" s="3"/>
      <c r="F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51"/>
      <c r="BM709" s="8"/>
      <c r="BN709" s="8"/>
      <c r="BO709" s="10"/>
      <c r="BP709" s="8"/>
      <c r="BQ709" s="8"/>
      <c r="BR709" s="8"/>
      <c r="BS709" s="8"/>
      <c r="BT709" s="8"/>
      <c r="BU709" s="8"/>
      <c r="BV709" s="8"/>
      <c r="BW709" s="8"/>
    </row>
    <row r="710" spans="1:75" x14ac:dyDescent="0.3">
      <c r="A710" s="7"/>
      <c r="B710" s="3"/>
      <c r="C710" s="3"/>
      <c r="D710" s="3"/>
      <c r="E710" s="3"/>
      <c r="F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51"/>
      <c r="BM710" s="8"/>
      <c r="BN710" s="8"/>
      <c r="BO710" s="10"/>
      <c r="BP710" s="8"/>
      <c r="BQ710" s="8"/>
      <c r="BR710" s="8"/>
      <c r="BS710" s="8"/>
      <c r="BT710" s="8"/>
      <c r="BU710" s="8"/>
      <c r="BV710" s="8"/>
      <c r="BW710" s="8"/>
    </row>
    <row r="711" spans="1:75" x14ac:dyDescent="0.3">
      <c r="A711" s="7"/>
      <c r="B711" s="3"/>
      <c r="C711" s="3"/>
      <c r="D711" s="3"/>
      <c r="E711" s="3"/>
      <c r="F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51"/>
      <c r="BM711" s="8"/>
      <c r="BN711" s="8"/>
      <c r="BO711" s="10"/>
      <c r="BP711" s="8"/>
      <c r="BQ711" s="8"/>
      <c r="BR711" s="8"/>
      <c r="BS711" s="8"/>
      <c r="BT711" s="8"/>
      <c r="BU711" s="8"/>
      <c r="BV711" s="8"/>
      <c r="BW711" s="8"/>
    </row>
    <row r="712" spans="1:75" x14ac:dyDescent="0.3">
      <c r="A712" s="7"/>
      <c r="B712" s="3"/>
      <c r="C712" s="3"/>
      <c r="D712" s="3"/>
      <c r="E712" s="3"/>
      <c r="F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51"/>
      <c r="BM712" s="8"/>
      <c r="BN712" s="8"/>
      <c r="BO712" s="10"/>
      <c r="BP712" s="8"/>
      <c r="BQ712" s="8"/>
      <c r="BR712" s="8"/>
      <c r="BS712" s="8"/>
      <c r="BT712" s="8"/>
      <c r="BU712" s="8"/>
      <c r="BV712" s="8"/>
      <c r="BW712" s="8"/>
    </row>
    <row r="713" spans="1:75" x14ac:dyDescent="0.3">
      <c r="A713" s="7"/>
      <c r="B713" s="3"/>
      <c r="C713" s="3"/>
      <c r="D713" s="3"/>
      <c r="E713" s="3"/>
      <c r="F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51"/>
      <c r="BM713" s="8"/>
      <c r="BN713" s="8"/>
      <c r="BO713" s="10"/>
      <c r="BP713" s="8"/>
      <c r="BQ713" s="8"/>
      <c r="BR713" s="8"/>
      <c r="BS713" s="8"/>
      <c r="BT713" s="8"/>
      <c r="BU713" s="8"/>
      <c r="BV713" s="8"/>
      <c r="BW713" s="8"/>
    </row>
    <row r="714" spans="1:75" x14ac:dyDescent="0.3">
      <c r="A714" s="7"/>
      <c r="B714" s="3"/>
      <c r="C714" s="3"/>
      <c r="D714" s="3"/>
      <c r="E714" s="3"/>
      <c r="F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51"/>
      <c r="BM714" s="8"/>
      <c r="BN714" s="8"/>
      <c r="BO714" s="10"/>
      <c r="BP714" s="8"/>
      <c r="BQ714" s="8"/>
      <c r="BR714" s="8"/>
      <c r="BS714" s="8"/>
      <c r="BT714" s="8"/>
      <c r="BU714" s="8"/>
      <c r="BV714" s="8"/>
      <c r="BW714" s="8"/>
    </row>
    <row r="715" spans="1:75" x14ac:dyDescent="0.3">
      <c r="A715" s="7"/>
      <c r="B715" s="3"/>
      <c r="C715" s="3"/>
      <c r="D715" s="3"/>
      <c r="E715" s="3"/>
      <c r="F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51"/>
      <c r="BM715" s="8"/>
      <c r="BN715" s="8"/>
      <c r="BO715" s="10"/>
      <c r="BP715" s="8"/>
      <c r="BQ715" s="8"/>
      <c r="BR715" s="8"/>
      <c r="BS715" s="8"/>
      <c r="BT715" s="8"/>
      <c r="BU715" s="8"/>
      <c r="BV715" s="8"/>
      <c r="BW715" s="8"/>
    </row>
    <row r="716" spans="1:75" x14ac:dyDescent="0.3">
      <c r="A716" s="7"/>
      <c r="B716" s="3"/>
      <c r="C716" s="3"/>
      <c r="D716" s="3"/>
      <c r="E716" s="3"/>
      <c r="F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51"/>
      <c r="BM716" s="8"/>
      <c r="BN716" s="8"/>
      <c r="BO716" s="10"/>
      <c r="BP716" s="8"/>
      <c r="BQ716" s="8"/>
      <c r="BR716" s="8"/>
      <c r="BS716" s="8"/>
      <c r="BT716" s="8"/>
      <c r="BU716" s="8"/>
      <c r="BV716" s="8"/>
      <c r="BW716" s="8"/>
    </row>
    <row r="717" spans="1:75" x14ac:dyDescent="0.3">
      <c r="A717" s="7"/>
      <c r="B717" s="3"/>
      <c r="C717" s="3"/>
      <c r="D717" s="3"/>
      <c r="E717" s="3"/>
      <c r="F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51"/>
      <c r="BM717" s="8"/>
      <c r="BN717" s="8"/>
      <c r="BO717" s="10"/>
      <c r="BP717" s="8"/>
      <c r="BQ717" s="8"/>
      <c r="BR717" s="8"/>
      <c r="BS717" s="8"/>
      <c r="BT717" s="8"/>
      <c r="BU717" s="8"/>
      <c r="BV717" s="8"/>
      <c r="BW717" s="8"/>
    </row>
    <row r="718" spans="1:75" x14ac:dyDescent="0.3">
      <c r="A718" s="7"/>
      <c r="B718" s="3"/>
      <c r="C718" s="3"/>
      <c r="D718" s="3"/>
      <c r="E718" s="3"/>
      <c r="F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51"/>
      <c r="BM718" s="8"/>
      <c r="BN718" s="8"/>
      <c r="BO718" s="10"/>
      <c r="BP718" s="8"/>
      <c r="BQ718" s="8"/>
      <c r="BR718" s="8"/>
      <c r="BS718" s="8"/>
      <c r="BT718" s="8"/>
      <c r="BU718" s="8"/>
      <c r="BV718" s="8"/>
      <c r="BW718" s="8"/>
    </row>
    <row r="719" spans="1:75" x14ac:dyDescent="0.3">
      <c r="A719" s="7"/>
      <c r="B719" s="3"/>
      <c r="C719" s="3"/>
      <c r="D719" s="3"/>
      <c r="E719" s="3"/>
      <c r="F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51"/>
      <c r="BM719" s="8"/>
      <c r="BN719" s="8"/>
      <c r="BO719" s="10"/>
      <c r="BP719" s="8"/>
      <c r="BQ719" s="8"/>
      <c r="BR719" s="8"/>
      <c r="BS719" s="8"/>
      <c r="BT719" s="8"/>
      <c r="BU719" s="8"/>
      <c r="BV719" s="8"/>
      <c r="BW719" s="8"/>
    </row>
    <row r="720" spans="1:75" x14ac:dyDescent="0.3">
      <c r="A720" s="7"/>
      <c r="B720" s="3"/>
      <c r="C720" s="3"/>
      <c r="D720" s="3"/>
      <c r="E720" s="3"/>
      <c r="F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51"/>
      <c r="BM720" s="8"/>
      <c r="BN720" s="8"/>
      <c r="BO720" s="10"/>
      <c r="BP720" s="8"/>
      <c r="BQ720" s="8"/>
      <c r="BR720" s="8"/>
      <c r="BS720" s="8"/>
      <c r="BT720" s="8"/>
      <c r="BU720" s="8"/>
      <c r="BV720" s="8"/>
      <c r="BW720" s="8"/>
    </row>
    <row r="721" spans="1:75" x14ac:dyDescent="0.3">
      <c r="A721" s="7"/>
      <c r="B721" s="3"/>
      <c r="C721" s="3"/>
      <c r="D721" s="3"/>
      <c r="E721" s="3"/>
      <c r="F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51"/>
      <c r="BM721" s="8"/>
      <c r="BN721" s="8"/>
      <c r="BO721" s="10"/>
      <c r="BP721" s="8"/>
      <c r="BQ721" s="8"/>
      <c r="BR721" s="8"/>
      <c r="BS721" s="8"/>
      <c r="BT721" s="8"/>
      <c r="BU721" s="8"/>
      <c r="BV721" s="8"/>
      <c r="BW721" s="8"/>
    </row>
    <row r="722" spans="1:75" x14ac:dyDescent="0.3">
      <c r="A722" s="7"/>
      <c r="B722" s="3"/>
      <c r="C722" s="3"/>
      <c r="D722" s="3"/>
      <c r="E722" s="3"/>
      <c r="F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51"/>
      <c r="BM722" s="8"/>
      <c r="BN722" s="8"/>
      <c r="BO722" s="10"/>
      <c r="BP722" s="8"/>
      <c r="BQ722" s="8"/>
      <c r="BR722" s="8"/>
      <c r="BS722" s="8"/>
      <c r="BT722" s="8"/>
      <c r="BU722" s="8"/>
      <c r="BV722" s="8"/>
      <c r="BW722" s="8"/>
    </row>
    <row r="723" spans="1:75" x14ac:dyDescent="0.3">
      <c r="A723" s="7"/>
      <c r="B723" s="3"/>
      <c r="C723" s="3"/>
      <c r="D723" s="3"/>
      <c r="E723" s="3"/>
      <c r="F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51"/>
      <c r="BM723" s="8"/>
      <c r="BN723" s="8"/>
      <c r="BO723" s="10"/>
      <c r="BP723" s="8"/>
      <c r="BQ723" s="8"/>
      <c r="BR723" s="8"/>
      <c r="BS723" s="8"/>
      <c r="BT723" s="8"/>
      <c r="BU723" s="8"/>
      <c r="BV723" s="8"/>
      <c r="BW723" s="8"/>
    </row>
    <row r="724" spans="1:75" x14ac:dyDescent="0.3">
      <c r="A724" s="7"/>
      <c r="B724" s="3"/>
      <c r="C724" s="3"/>
      <c r="D724" s="3"/>
      <c r="E724" s="3"/>
      <c r="F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51"/>
      <c r="BM724" s="8"/>
      <c r="BN724" s="8"/>
      <c r="BO724" s="10"/>
      <c r="BP724" s="8"/>
      <c r="BQ724" s="8"/>
      <c r="BR724" s="8"/>
      <c r="BS724" s="8"/>
      <c r="BT724" s="8"/>
      <c r="BU724" s="8"/>
      <c r="BV724" s="8"/>
      <c r="BW724" s="8"/>
    </row>
    <row r="725" spans="1:75" x14ac:dyDescent="0.3">
      <c r="A725" s="7"/>
      <c r="B725" s="3"/>
      <c r="C725" s="3"/>
      <c r="D725" s="3"/>
      <c r="E725" s="3"/>
      <c r="F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51"/>
      <c r="BM725" s="8"/>
      <c r="BN725" s="8"/>
      <c r="BO725" s="10"/>
      <c r="BP725" s="8"/>
      <c r="BQ725" s="8"/>
      <c r="BR725" s="8"/>
      <c r="BS725" s="8"/>
      <c r="BT725" s="8"/>
      <c r="BU725" s="8"/>
      <c r="BV725" s="8"/>
      <c r="BW725" s="8"/>
    </row>
    <row r="726" spans="1:75" x14ac:dyDescent="0.3">
      <c r="A726" s="7"/>
      <c r="B726" s="3"/>
      <c r="C726" s="3"/>
      <c r="D726" s="3"/>
      <c r="E726" s="3"/>
      <c r="F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51"/>
      <c r="BM726" s="8"/>
      <c r="BN726" s="8"/>
      <c r="BO726" s="10"/>
      <c r="BP726" s="8"/>
      <c r="BQ726" s="8"/>
      <c r="BR726" s="8"/>
      <c r="BS726" s="8"/>
      <c r="BT726" s="8"/>
      <c r="BU726" s="8"/>
      <c r="BV726" s="8"/>
      <c r="BW726" s="8"/>
    </row>
    <row r="727" spans="1:75" x14ac:dyDescent="0.3">
      <c r="A727" s="7"/>
      <c r="B727" s="3"/>
      <c r="C727" s="3"/>
      <c r="D727" s="3"/>
      <c r="E727" s="3"/>
      <c r="F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51"/>
      <c r="BM727" s="8"/>
      <c r="BN727" s="8"/>
      <c r="BO727" s="10"/>
      <c r="BP727" s="8"/>
      <c r="BQ727" s="8"/>
      <c r="BR727" s="8"/>
      <c r="BS727" s="8"/>
      <c r="BT727" s="8"/>
      <c r="BU727" s="8"/>
      <c r="BV727" s="8"/>
      <c r="BW727" s="8"/>
    </row>
    <row r="728" spans="1:75" x14ac:dyDescent="0.3">
      <c r="A728" s="7"/>
      <c r="B728" s="3"/>
      <c r="C728" s="3"/>
      <c r="D728" s="3"/>
      <c r="E728" s="3"/>
      <c r="F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51"/>
      <c r="BM728" s="8"/>
      <c r="BN728" s="8"/>
      <c r="BO728" s="10"/>
      <c r="BP728" s="8"/>
      <c r="BQ728" s="8"/>
      <c r="BR728" s="8"/>
      <c r="BS728" s="8"/>
      <c r="BT728" s="8"/>
      <c r="BU728" s="8"/>
      <c r="BV728" s="8"/>
      <c r="BW728" s="8"/>
    </row>
    <row r="729" spans="1:75" x14ac:dyDescent="0.3">
      <c r="A729" s="7"/>
      <c r="B729" s="3"/>
      <c r="C729" s="3"/>
      <c r="D729" s="3"/>
      <c r="E729" s="3"/>
      <c r="F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51"/>
      <c r="BM729" s="8"/>
      <c r="BN729" s="8"/>
      <c r="BO729" s="10"/>
      <c r="BP729" s="8"/>
      <c r="BQ729" s="8"/>
      <c r="BR729" s="8"/>
      <c r="BS729" s="8"/>
      <c r="BT729" s="8"/>
      <c r="BU729" s="8"/>
      <c r="BV729" s="8"/>
      <c r="BW729" s="8"/>
    </row>
    <row r="730" spans="1:75" x14ac:dyDescent="0.3">
      <c r="A730" s="7"/>
      <c r="B730" s="3"/>
      <c r="C730" s="3"/>
      <c r="D730" s="3"/>
      <c r="E730" s="3"/>
      <c r="F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51"/>
      <c r="BM730" s="8"/>
      <c r="BN730" s="8"/>
      <c r="BO730" s="10"/>
      <c r="BP730" s="8"/>
      <c r="BQ730" s="8"/>
      <c r="BR730" s="8"/>
      <c r="BS730" s="8"/>
      <c r="BT730" s="8"/>
      <c r="BU730" s="8"/>
      <c r="BV730" s="8"/>
      <c r="BW730" s="8"/>
    </row>
    <row r="731" spans="1:75" x14ac:dyDescent="0.3">
      <c r="A731" s="7"/>
      <c r="B731" s="3"/>
      <c r="C731" s="3"/>
      <c r="D731" s="3"/>
      <c r="E731" s="3"/>
      <c r="F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51"/>
      <c r="BM731" s="8"/>
      <c r="BN731" s="8"/>
      <c r="BO731" s="10"/>
      <c r="BP731" s="8"/>
      <c r="BQ731" s="8"/>
      <c r="BR731" s="8"/>
      <c r="BS731" s="8"/>
      <c r="BT731" s="8"/>
      <c r="BU731" s="8"/>
      <c r="BV731" s="8"/>
      <c r="BW731" s="8"/>
    </row>
    <row r="732" spans="1:75" x14ac:dyDescent="0.3">
      <c r="A732" s="7"/>
      <c r="B732" s="3"/>
      <c r="C732" s="3"/>
      <c r="D732" s="3"/>
      <c r="E732" s="3"/>
      <c r="F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51"/>
      <c r="BM732" s="8"/>
      <c r="BN732" s="8"/>
      <c r="BO732" s="10"/>
      <c r="BP732" s="8"/>
      <c r="BQ732" s="8"/>
      <c r="BR732" s="8"/>
      <c r="BS732" s="8"/>
      <c r="BT732" s="8"/>
      <c r="BU732" s="8"/>
      <c r="BV732" s="8"/>
      <c r="BW732" s="8"/>
    </row>
    <row r="733" spans="1:75" x14ac:dyDescent="0.3">
      <c r="A733" s="7"/>
      <c r="B733" s="3"/>
      <c r="C733" s="3"/>
      <c r="D733" s="3"/>
      <c r="E733" s="3"/>
      <c r="F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51"/>
      <c r="BM733" s="8"/>
      <c r="BN733" s="8"/>
      <c r="BO733" s="10"/>
      <c r="BP733" s="8"/>
      <c r="BQ733" s="8"/>
      <c r="BR733" s="8"/>
      <c r="BS733" s="8"/>
      <c r="BT733" s="8"/>
      <c r="BU733" s="8"/>
      <c r="BV733" s="8"/>
      <c r="BW733" s="8"/>
    </row>
    <row r="734" spans="1:75" x14ac:dyDescent="0.3">
      <c r="A734" s="7"/>
      <c r="B734" s="3"/>
      <c r="C734" s="3"/>
      <c r="D734" s="3"/>
      <c r="E734" s="3"/>
      <c r="F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51"/>
      <c r="BM734" s="8"/>
      <c r="BN734" s="8"/>
      <c r="BO734" s="10"/>
      <c r="BP734" s="8"/>
      <c r="BQ734" s="8"/>
      <c r="BR734" s="8"/>
      <c r="BS734" s="8"/>
      <c r="BT734" s="8"/>
      <c r="BU734" s="8"/>
      <c r="BV734" s="8"/>
      <c r="BW734" s="8"/>
    </row>
    <row r="735" spans="1:75" x14ac:dyDescent="0.3">
      <c r="A735" s="7"/>
      <c r="B735" s="3"/>
      <c r="C735" s="3"/>
      <c r="D735" s="3"/>
      <c r="E735" s="3"/>
      <c r="F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51"/>
      <c r="BM735" s="8"/>
      <c r="BN735" s="8"/>
      <c r="BO735" s="10"/>
      <c r="BP735" s="8"/>
      <c r="BQ735" s="8"/>
      <c r="BR735" s="8"/>
      <c r="BS735" s="8"/>
      <c r="BT735" s="8"/>
      <c r="BU735" s="8"/>
      <c r="BV735" s="8"/>
      <c r="BW735" s="8"/>
    </row>
    <row r="736" spans="1:75" x14ac:dyDescent="0.3">
      <c r="A736" s="7"/>
      <c r="B736" s="3"/>
      <c r="C736" s="3"/>
      <c r="D736" s="3"/>
      <c r="E736" s="3"/>
      <c r="F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51"/>
      <c r="BM736" s="8"/>
      <c r="BN736" s="8"/>
      <c r="BO736" s="10"/>
      <c r="BP736" s="8"/>
      <c r="BQ736" s="8"/>
      <c r="BR736" s="8"/>
      <c r="BS736" s="8"/>
      <c r="BT736" s="8"/>
      <c r="BU736" s="8"/>
      <c r="BV736" s="8"/>
      <c r="BW736" s="8"/>
    </row>
    <row r="737" spans="1:75" x14ac:dyDescent="0.3">
      <c r="A737" s="7"/>
      <c r="B737" s="3"/>
      <c r="C737" s="3"/>
      <c r="D737" s="3"/>
      <c r="E737" s="3"/>
      <c r="F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51"/>
      <c r="BM737" s="8"/>
      <c r="BN737" s="8"/>
      <c r="BO737" s="10"/>
      <c r="BP737" s="8"/>
      <c r="BQ737" s="8"/>
      <c r="BR737" s="8"/>
      <c r="BS737" s="8"/>
      <c r="BT737" s="8"/>
      <c r="BU737" s="8"/>
      <c r="BV737" s="8"/>
      <c r="BW737" s="8"/>
    </row>
    <row r="738" spans="1:75" x14ac:dyDescent="0.3">
      <c r="A738" s="7"/>
      <c r="B738" s="3"/>
      <c r="C738" s="3"/>
      <c r="D738" s="3"/>
      <c r="E738" s="3"/>
      <c r="F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51"/>
      <c r="BM738" s="8"/>
      <c r="BN738" s="8"/>
      <c r="BO738" s="10"/>
      <c r="BP738" s="8"/>
      <c r="BQ738" s="8"/>
      <c r="BR738" s="8"/>
      <c r="BS738" s="8"/>
      <c r="BT738" s="8"/>
      <c r="BU738" s="8"/>
      <c r="BV738" s="8"/>
      <c r="BW738" s="8"/>
    </row>
    <row r="739" spans="1:75" x14ac:dyDescent="0.3">
      <c r="A739" s="7"/>
      <c r="B739" s="3"/>
      <c r="C739" s="3"/>
      <c r="D739" s="3"/>
      <c r="E739" s="3"/>
      <c r="F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51"/>
      <c r="BM739" s="8"/>
      <c r="BN739" s="8"/>
      <c r="BO739" s="10"/>
      <c r="BP739" s="8"/>
      <c r="BQ739" s="8"/>
      <c r="BR739" s="8"/>
      <c r="BS739" s="8"/>
      <c r="BT739" s="8"/>
      <c r="BU739" s="8"/>
      <c r="BV739" s="8"/>
      <c r="BW739" s="8"/>
    </row>
    <row r="740" spans="1:75" x14ac:dyDescent="0.3">
      <c r="A740" s="7"/>
      <c r="B740" s="3"/>
      <c r="C740" s="3"/>
      <c r="D740" s="3"/>
      <c r="E740" s="3"/>
      <c r="F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51"/>
      <c r="BM740" s="8"/>
      <c r="BN740" s="8"/>
      <c r="BO740" s="10"/>
      <c r="BP740" s="8"/>
      <c r="BQ740" s="8"/>
      <c r="BR740" s="8"/>
      <c r="BS740" s="8"/>
      <c r="BT740" s="8"/>
      <c r="BU740" s="8"/>
      <c r="BV740" s="8"/>
      <c r="BW740" s="8"/>
    </row>
    <row r="741" spans="1:75" x14ac:dyDescent="0.3">
      <c r="A741" s="7"/>
      <c r="B741" s="3"/>
      <c r="C741" s="3"/>
      <c r="D741" s="3"/>
      <c r="E741" s="3"/>
      <c r="F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51"/>
      <c r="BM741" s="8"/>
      <c r="BN741" s="8"/>
      <c r="BO741" s="10"/>
      <c r="BP741" s="8"/>
      <c r="BQ741" s="8"/>
      <c r="BR741" s="8"/>
      <c r="BS741" s="8"/>
      <c r="BT741" s="8"/>
      <c r="BU741" s="8"/>
      <c r="BV741" s="8"/>
      <c r="BW741" s="8"/>
    </row>
    <row r="742" spans="1:75" x14ac:dyDescent="0.3">
      <c r="A742" s="7"/>
      <c r="B742" s="3"/>
      <c r="C742" s="3"/>
      <c r="D742" s="3"/>
      <c r="E742" s="3"/>
      <c r="F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51"/>
      <c r="BM742" s="8"/>
      <c r="BN742" s="8"/>
      <c r="BO742" s="10"/>
      <c r="BP742" s="8"/>
      <c r="BQ742" s="8"/>
      <c r="BR742" s="8"/>
      <c r="BS742" s="8"/>
      <c r="BT742" s="8"/>
      <c r="BU742" s="8"/>
      <c r="BV742" s="8"/>
      <c r="BW742" s="8"/>
    </row>
    <row r="743" spans="1:75" x14ac:dyDescent="0.3">
      <c r="A743" s="7"/>
      <c r="B743" s="3"/>
      <c r="C743" s="3"/>
      <c r="D743" s="3"/>
      <c r="E743" s="3"/>
      <c r="F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51"/>
      <c r="BM743" s="8"/>
      <c r="BN743" s="8"/>
      <c r="BO743" s="10"/>
      <c r="BP743" s="8"/>
      <c r="BQ743" s="8"/>
      <c r="BR743" s="8"/>
      <c r="BS743" s="8"/>
      <c r="BT743" s="8"/>
      <c r="BU743" s="8"/>
      <c r="BV743" s="8"/>
      <c r="BW743" s="8"/>
    </row>
    <row r="744" spans="1:75" x14ac:dyDescent="0.3">
      <c r="A744" s="7"/>
      <c r="B744" s="3"/>
      <c r="C744" s="3"/>
      <c r="D744" s="3"/>
      <c r="E744" s="3"/>
      <c r="F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51"/>
      <c r="BM744" s="8"/>
      <c r="BN744" s="8"/>
      <c r="BO744" s="10"/>
      <c r="BP744" s="8"/>
      <c r="BQ744" s="8"/>
      <c r="BR744" s="8"/>
      <c r="BS744" s="8"/>
      <c r="BT744" s="8"/>
      <c r="BU744" s="8"/>
      <c r="BV744" s="8"/>
      <c r="BW744" s="8"/>
    </row>
    <row r="745" spans="1:75" x14ac:dyDescent="0.3">
      <c r="A745" s="7"/>
      <c r="B745" s="3"/>
      <c r="C745" s="3"/>
      <c r="D745" s="3"/>
      <c r="E745" s="3"/>
      <c r="F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51"/>
      <c r="BM745" s="8"/>
      <c r="BN745" s="8"/>
      <c r="BO745" s="10"/>
      <c r="BP745" s="8"/>
      <c r="BQ745" s="8"/>
      <c r="BR745" s="8"/>
      <c r="BS745" s="8"/>
      <c r="BT745" s="8"/>
      <c r="BU745" s="8"/>
      <c r="BV745" s="8"/>
      <c r="BW745" s="8"/>
    </row>
    <row r="746" spans="1:75" x14ac:dyDescent="0.3">
      <c r="A746" s="7"/>
      <c r="B746" s="3"/>
      <c r="C746" s="3"/>
      <c r="D746" s="3"/>
      <c r="E746" s="3"/>
      <c r="F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51"/>
      <c r="BM746" s="8"/>
      <c r="BN746" s="8"/>
      <c r="BO746" s="10"/>
      <c r="BP746" s="8"/>
      <c r="BQ746" s="8"/>
      <c r="BR746" s="8"/>
      <c r="BS746" s="8"/>
      <c r="BT746" s="8"/>
      <c r="BU746" s="8"/>
      <c r="BV746" s="8"/>
      <c r="BW746" s="8"/>
    </row>
    <row r="747" spans="1:75" x14ac:dyDescent="0.3">
      <c r="A747" s="7"/>
      <c r="B747" s="3"/>
      <c r="C747" s="3"/>
      <c r="D747" s="3"/>
      <c r="E747" s="3"/>
      <c r="F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51"/>
      <c r="BM747" s="8"/>
      <c r="BN747" s="8"/>
      <c r="BO747" s="10"/>
      <c r="BP747" s="8"/>
      <c r="BQ747" s="8"/>
      <c r="BR747" s="8"/>
      <c r="BS747" s="8"/>
      <c r="BT747" s="8"/>
      <c r="BU747" s="8"/>
      <c r="BV747" s="8"/>
      <c r="BW747" s="8"/>
    </row>
    <row r="748" spans="1:75" x14ac:dyDescent="0.3">
      <c r="A748" s="7"/>
      <c r="B748" s="3"/>
      <c r="C748" s="3"/>
      <c r="D748" s="3"/>
      <c r="E748" s="3"/>
      <c r="F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51"/>
      <c r="BM748" s="8"/>
      <c r="BN748" s="8"/>
      <c r="BO748" s="10"/>
      <c r="BP748" s="8"/>
      <c r="BQ748" s="8"/>
      <c r="BR748" s="8"/>
      <c r="BS748" s="8"/>
      <c r="BT748" s="8"/>
      <c r="BU748" s="8"/>
      <c r="BV748" s="8"/>
      <c r="BW748" s="8"/>
    </row>
    <row r="749" spans="1:75" x14ac:dyDescent="0.3">
      <c r="A749" s="7"/>
      <c r="B749" s="3"/>
      <c r="C749" s="3"/>
      <c r="D749" s="3"/>
      <c r="E749" s="3"/>
      <c r="F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51"/>
      <c r="BM749" s="8"/>
      <c r="BN749" s="8"/>
      <c r="BO749" s="10"/>
      <c r="BP749" s="8"/>
      <c r="BQ749" s="8"/>
      <c r="BR749" s="8"/>
      <c r="BS749" s="8"/>
      <c r="BT749" s="8"/>
      <c r="BU749" s="8"/>
      <c r="BV749" s="8"/>
      <c r="BW749" s="8"/>
    </row>
    <row r="750" spans="1:75" x14ac:dyDescent="0.3">
      <c r="A750" s="7"/>
      <c r="B750" s="3"/>
      <c r="C750" s="3"/>
      <c r="D750" s="3"/>
      <c r="E750" s="3"/>
      <c r="F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51"/>
      <c r="BM750" s="8"/>
      <c r="BN750" s="8"/>
      <c r="BO750" s="10"/>
      <c r="BP750" s="8"/>
      <c r="BQ750" s="8"/>
      <c r="BR750" s="8"/>
      <c r="BS750" s="8"/>
      <c r="BT750" s="8"/>
      <c r="BU750" s="8"/>
      <c r="BV750" s="8"/>
      <c r="BW750" s="8"/>
    </row>
    <row r="751" spans="1:75" x14ac:dyDescent="0.3">
      <c r="A751" s="7"/>
      <c r="B751" s="3"/>
      <c r="C751" s="3"/>
      <c r="D751" s="3"/>
      <c r="E751" s="3"/>
      <c r="F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51"/>
      <c r="BM751" s="8"/>
      <c r="BN751" s="8"/>
      <c r="BO751" s="10"/>
      <c r="BP751" s="8"/>
      <c r="BQ751" s="8"/>
      <c r="BR751" s="8"/>
      <c r="BS751" s="8"/>
      <c r="BT751" s="8"/>
      <c r="BU751" s="8"/>
      <c r="BV751" s="8"/>
      <c r="BW751" s="8"/>
    </row>
    <row r="752" spans="1:75" x14ac:dyDescent="0.3">
      <c r="A752" s="7"/>
      <c r="B752" s="3"/>
      <c r="C752" s="3"/>
      <c r="D752" s="3"/>
      <c r="E752" s="3"/>
      <c r="F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51"/>
      <c r="BM752" s="8"/>
      <c r="BN752" s="8"/>
      <c r="BO752" s="10"/>
      <c r="BP752" s="8"/>
      <c r="BQ752" s="8"/>
      <c r="BR752" s="8"/>
      <c r="BS752" s="8"/>
      <c r="BT752" s="8"/>
      <c r="BU752" s="8"/>
      <c r="BV752" s="8"/>
      <c r="BW752" s="8"/>
    </row>
    <row r="753" spans="1:75" x14ac:dyDescent="0.3">
      <c r="A753" s="7"/>
      <c r="B753" s="3"/>
      <c r="C753" s="3"/>
      <c r="D753" s="3"/>
      <c r="E753" s="3"/>
      <c r="F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51"/>
      <c r="BM753" s="8"/>
      <c r="BN753" s="8"/>
      <c r="BO753" s="10"/>
      <c r="BP753" s="8"/>
      <c r="BQ753" s="8"/>
      <c r="BR753" s="8"/>
      <c r="BS753" s="8"/>
      <c r="BT753" s="8"/>
      <c r="BU753" s="8"/>
      <c r="BV753" s="8"/>
      <c r="BW753" s="8"/>
    </row>
    <row r="754" spans="1:75" x14ac:dyDescent="0.3">
      <c r="A754" s="7"/>
      <c r="B754" s="3"/>
      <c r="C754" s="3"/>
      <c r="D754" s="3"/>
      <c r="E754" s="3"/>
      <c r="F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51"/>
      <c r="BM754" s="8"/>
      <c r="BN754" s="8"/>
      <c r="BO754" s="10"/>
      <c r="BP754" s="8"/>
      <c r="BQ754" s="8"/>
      <c r="BR754" s="8"/>
      <c r="BS754" s="8"/>
      <c r="BT754" s="8"/>
      <c r="BU754" s="8"/>
      <c r="BV754" s="8"/>
      <c r="BW754" s="8"/>
    </row>
    <row r="755" spans="1:75" x14ac:dyDescent="0.3">
      <c r="A755" s="7"/>
      <c r="B755" s="3"/>
      <c r="C755" s="3"/>
      <c r="D755" s="3"/>
      <c r="E755" s="3"/>
      <c r="F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51"/>
      <c r="BM755" s="8"/>
      <c r="BN755" s="8"/>
      <c r="BO755" s="10"/>
      <c r="BP755" s="8"/>
      <c r="BQ755" s="8"/>
      <c r="BR755" s="8"/>
      <c r="BS755" s="8"/>
      <c r="BT755" s="8"/>
      <c r="BU755" s="8"/>
      <c r="BV755" s="8"/>
      <c r="BW755" s="8"/>
    </row>
    <row r="756" spans="1:75" x14ac:dyDescent="0.3">
      <c r="A756" s="7"/>
      <c r="B756" s="3"/>
      <c r="C756" s="3"/>
      <c r="D756" s="3"/>
      <c r="E756" s="3"/>
      <c r="F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51"/>
      <c r="BM756" s="8"/>
      <c r="BN756" s="8"/>
      <c r="BO756" s="10"/>
      <c r="BP756" s="8"/>
      <c r="BQ756" s="8"/>
      <c r="BR756" s="8"/>
      <c r="BS756" s="8"/>
      <c r="BT756" s="8"/>
      <c r="BU756" s="8"/>
      <c r="BV756" s="8"/>
      <c r="BW756" s="8"/>
    </row>
    <row r="757" spans="1:75" x14ac:dyDescent="0.3">
      <c r="A757" s="7"/>
      <c r="B757" s="3"/>
      <c r="C757" s="3"/>
      <c r="D757" s="3"/>
      <c r="E757" s="3"/>
      <c r="F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51"/>
      <c r="BM757" s="8"/>
      <c r="BN757" s="8"/>
      <c r="BO757" s="10"/>
      <c r="BP757" s="8"/>
      <c r="BQ757" s="8"/>
      <c r="BR757" s="8"/>
      <c r="BS757" s="8"/>
      <c r="BT757" s="8"/>
      <c r="BU757" s="8"/>
      <c r="BV757" s="8"/>
      <c r="BW757" s="8"/>
    </row>
    <row r="758" spans="1:75" x14ac:dyDescent="0.3">
      <c r="A758" s="7"/>
      <c r="B758" s="3"/>
      <c r="C758" s="3"/>
      <c r="D758" s="3"/>
      <c r="E758" s="3"/>
      <c r="F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51"/>
      <c r="BM758" s="8"/>
      <c r="BN758" s="8"/>
      <c r="BO758" s="10"/>
      <c r="BP758" s="8"/>
      <c r="BQ758" s="8"/>
      <c r="BR758" s="8"/>
      <c r="BS758" s="8"/>
      <c r="BT758" s="8"/>
      <c r="BU758" s="8"/>
      <c r="BV758" s="8"/>
      <c r="BW758" s="8"/>
    </row>
    <row r="759" spans="1:75" x14ac:dyDescent="0.3">
      <c r="A759" s="7"/>
      <c r="B759" s="3"/>
      <c r="C759" s="3"/>
      <c r="D759" s="3"/>
      <c r="E759" s="3"/>
      <c r="F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51"/>
      <c r="BM759" s="8"/>
      <c r="BN759" s="8"/>
      <c r="BO759" s="10"/>
      <c r="BP759" s="8"/>
      <c r="BQ759" s="8"/>
      <c r="BR759" s="8"/>
      <c r="BS759" s="8"/>
      <c r="BT759" s="8"/>
      <c r="BU759" s="8"/>
      <c r="BV759" s="8"/>
      <c r="BW759" s="8"/>
    </row>
    <row r="760" spans="1:75" x14ac:dyDescent="0.3">
      <c r="A760" s="7"/>
      <c r="B760" s="3"/>
      <c r="C760" s="3"/>
      <c r="D760" s="3"/>
      <c r="E760" s="3"/>
      <c r="F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51"/>
      <c r="BM760" s="8"/>
      <c r="BN760" s="8"/>
      <c r="BO760" s="10"/>
      <c r="BP760" s="8"/>
      <c r="BQ760" s="8"/>
      <c r="BR760" s="8"/>
      <c r="BS760" s="8"/>
      <c r="BT760" s="8"/>
      <c r="BU760" s="8"/>
      <c r="BV760" s="8"/>
      <c r="BW760" s="8"/>
    </row>
    <row r="761" spans="1:75" x14ac:dyDescent="0.3">
      <c r="A761" s="7"/>
      <c r="B761" s="3"/>
      <c r="C761" s="3"/>
      <c r="D761" s="3"/>
      <c r="E761" s="3"/>
      <c r="F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51"/>
      <c r="BM761" s="8"/>
      <c r="BN761" s="8"/>
      <c r="BO761" s="10"/>
      <c r="BP761" s="8"/>
      <c r="BQ761" s="8"/>
      <c r="BR761" s="8"/>
      <c r="BS761" s="8"/>
      <c r="BT761" s="8"/>
      <c r="BU761" s="8"/>
      <c r="BV761" s="8"/>
      <c r="BW761" s="8"/>
    </row>
    <row r="762" spans="1:75" x14ac:dyDescent="0.3">
      <c r="A762" s="7"/>
      <c r="B762" s="3"/>
      <c r="C762" s="3"/>
      <c r="D762" s="3"/>
      <c r="E762" s="3"/>
      <c r="F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51"/>
      <c r="BM762" s="8"/>
      <c r="BN762" s="8"/>
      <c r="BO762" s="10"/>
      <c r="BP762" s="8"/>
      <c r="BQ762" s="8"/>
      <c r="BR762" s="8"/>
      <c r="BS762" s="8"/>
      <c r="BT762" s="8"/>
      <c r="BU762" s="8"/>
      <c r="BV762" s="8"/>
      <c r="BW762" s="8"/>
    </row>
    <row r="763" spans="1:75" x14ac:dyDescent="0.3">
      <c r="A763" s="7"/>
      <c r="B763" s="3"/>
      <c r="C763" s="3"/>
      <c r="D763" s="3"/>
      <c r="E763" s="3"/>
      <c r="F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51"/>
      <c r="BM763" s="8"/>
      <c r="BN763" s="8"/>
      <c r="BO763" s="10"/>
      <c r="BP763" s="8"/>
      <c r="BQ763" s="8"/>
      <c r="BR763" s="8"/>
      <c r="BS763" s="8"/>
      <c r="BT763" s="8"/>
      <c r="BU763" s="8"/>
      <c r="BV763" s="8"/>
      <c r="BW763" s="8"/>
    </row>
    <row r="764" spans="1:75" x14ac:dyDescent="0.3">
      <c r="A764" s="7"/>
      <c r="B764" s="3"/>
      <c r="C764" s="3"/>
      <c r="D764" s="3"/>
      <c r="E764" s="3"/>
      <c r="F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51"/>
      <c r="BM764" s="8"/>
      <c r="BN764" s="8"/>
      <c r="BO764" s="10"/>
      <c r="BP764" s="8"/>
      <c r="BQ764" s="8"/>
      <c r="BR764" s="8"/>
      <c r="BS764" s="8"/>
      <c r="BT764" s="8"/>
      <c r="BU764" s="8"/>
      <c r="BV764" s="8"/>
      <c r="BW764" s="8"/>
    </row>
    <row r="765" spans="1:75" x14ac:dyDescent="0.3">
      <c r="A765" s="7"/>
      <c r="B765" s="3"/>
      <c r="C765" s="3"/>
      <c r="D765" s="3"/>
      <c r="E765" s="3"/>
      <c r="F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51"/>
      <c r="BM765" s="8"/>
      <c r="BN765" s="8"/>
      <c r="BO765" s="10"/>
      <c r="BP765" s="8"/>
      <c r="BQ765" s="8"/>
      <c r="BR765" s="8"/>
      <c r="BS765" s="8"/>
      <c r="BT765" s="8"/>
      <c r="BU765" s="8"/>
      <c r="BV765" s="8"/>
      <c r="BW765" s="8"/>
    </row>
    <row r="766" spans="1:75" x14ac:dyDescent="0.3">
      <c r="A766" s="7"/>
      <c r="B766" s="3"/>
      <c r="C766" s="3"/>
      <c r="D766" s="3"/>
      <c r="E766" s="3"/>
      <c r="F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51"/>
      <c r="BM766" s="8"/>
      <c r="BN766" s="8"/>
      <c r="BO766" s="10"/>
      <c r="BP766" s="8"/>
      <c r="BQ766" s="8"/>
      <c r="BR766" s="8"/>
      <c r="BS766" s="8"/>
      <c r="BT766" s="8"/>
      <c r="BU766" s="8"/>
      <c r="BV766" s="8"/>
      <c r="BW766" s="8"/>
    </row>
    <row r="767" spans="1:75" x14ac:dyDescent="0.3">
      <c r="A767" s="7"/>
      <c r="B767" s="3"/>
      <c r="C767" s="3"/>
      <c r="D767" s="3"/>
      <c r="E767" s="3"/>
      <c r="F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51"/>
      <c r="BM767" s="8"/>
      <c r="BN767" s="8"/>
      <c r="BO767" s="10"/>
      <c r="BP767" s="8"/>
      <c r="BQ767" s="8"/>
      <c r="BR767" s="8"/>
      <c r="BS767" s="8"/>
      <c r="BT767" s="8"/>
      <c r="BU767" s="8"/>
      <c r="BV767" s="8"/>
      <c r="BW767" s="8"/>
    </row>
    <row r="768" spans="1:75" x14ac:dyDescent="0.3">
      <c r="A768" s="7"/>
      <c r="B768" s="3"/>
      <c r="C768" s="3"/>
      <c r="D768" s="3"/>
      <c r="E768" s="3"/>
      <c r="F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51"/>
      <c r="BM768" s="8"/>
      <c r="BN768" s="8"/>
      <c r="BO768" s="10"/>
      <c r="BP768" s="8"/>
      <c r="BQ768" s="8"/>
      <c r="BR768" s="8"/>
      <c r="BS768" s="8"/>
      <c r="BT768" s="8"/>
      <c r="BU768" s="8"/>
      <c r="BV768" s="8"/>
      <c r="BW768" s="8"/>
    </row>
    <row r="769" spans="1:75" x14ac:dyDescent="0.3">
      <c r="A769" s="7"/>
      <c r="B769" s="3"/>
      <c r="C769" s="3"/>
      <c r="D769" s="3"/>
      <c r="E769" s="3"/>
      <c r="F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51"/>
      <c r="BM769" s="8"/>
      <c r="BN769" s="8"/>
      <c r="BO769" s="10"/>
      <c r="BP769" s="8"/>
      <c r="BQ769" s="8"/>
      <c r="BR769" s="8"/>
      <c r="BS769" s="8"/>
      <c r="BT769" s="8"/>
      <c r="BU769" s="8"/>
      <c r="BV769" s="8"/>
      <c r="BW769" s="8"/>
    </row>
    <row r="770" spans="1:75" x14ac:dyDescent="0.3">
      <c r="A770" s="7"/>
      <c r="B770" s="3"/>
      <c r="C770" s="3"/>
      <c r="D770" s="3"/>
      <c r="E770" s="3"/>
      <c r="F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51"/>
      <c r="BM770" s="8"/>
      <c r="BN770" s="8"/>
      <c r="BO770" s="10"/>
      <c r="BP770" s="8"/>
      <c r="BQ770" s="8"/>
      <c r="BR770" s="8"/>
      <c r="BS770" s="8"/>
      <c r="BT770" s="8"/>
      <c r="BU770" s="8"/>
      <c r="BV770" s="8"/>
      <c r="BW770" s="8"/>
    </row>
    <row r="771" spans="1:75" x14ac:dyDescent="0.3">
      <c r="A771" s="7"/>
      <c r="B771" s="3"/>
      <c r="C771" s="3"/>
      <c r="D771" s="3"/>
      <c r="E771" s="3"/>
      <c r="F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51"/>
      <c r="BM771" s="8"/>
      <c r="BN771" s="8"/>
      <c r="BO771" s="10"/>
      <c r="BP771" s="8"/>
      <c r="BQ771" s="8"/>
      <c r="BR771" s="8"/>
      <c r="BS771" s="8"/>
      <c r="BT771" s="8"/>
      <c r="BU771" s="8"/>
      <c r="BV771" s="8"/>
      <c r="BW771" s="8"/>
    </row>
    <row r="772" spans="1:75" x14ac:dyDescent="0.3">
      <c r="A772" s="7"/>
      <c r="B772" s="3"/>
      <c r="C772" s="3"/>
      <c r="D772" s="3"/>
      <c r="E772" s="3"/>
      <c r="F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51"/>
      <c r="BM772" s="8"/>
      <c r="BN772" s="8"/>
      <c r="BO772" s="10"/>
      <c r="BP772" s="8"/>
      <c r="BQ772" s="8"/>
      <c r="BR772" s="8"/>
      <c r="BS772" s="8"/>
      <c r="BT772" s="8"/>
      <c r="BU772" s="8"/>
      <c r="BV772" s="8"/>
      <c r="BW772" s="8"/>
    </row>
    <row r="773" spans="1:75" x14ac:dyDescent="0.3">
      <c r="A773" s="7"/>
      <c r="B773" s="3"/>
      <c r="C773" s="3"/>
      <c r="D773" s="3"/>
      <c r="E773" s="3"/>
      <c r="F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51"/>
      <c r="BM773" s="8"/>
      <c r="BN773" s="8"/>
      <c r="BO773" s="10"/>
      <c r="BP773" s="8"/>
      <c r="BQ773" s="8"/>
      <c r="BR773" s="8"/>
      <c r="BS773" s="8"/>
      <c r="BT773" s="8"/>
      <c r="BU773" s="8"/>
      <c r="BV773" s="8"/>
      <c r="BW773" s="8"/>
    </row>
    <row r="774" spans="1:75" x14ac:dyDescent="0.3">
      <c r="A774" s="7"/>
      <c r="B774" s="3"/>
      <c r="C774" s="3"/>
      <c r="D774" s="3"/>
      <c r="E774" s="3"/>
      <c r="F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51"/>
      <c r="BM774" s="8"/>
      <c r="BN774" s="8"/>
      <c r="BO774" s="10"/>
      <c r="BP774" s="8"/>
      <c r="BQ774" s="8"/>
      <c r="BR774" s="8"/>
      <c r="BS774" s="8"/>
      <c r="BT774" s="8"/>
      <c r="BU774" s="8"/>
      <c r="BV774" s="8"/>
      <c r="BW774" s="8"/>
    </row>
    <row r="775" spans="1:75" x14ac:dyDescent="0.3">
      <c r="A775" s="7"/>
      <c r="B775" s="3"/>
      <c r="C775" s="3"/>
      <c r="D775" s="3"/>
      <c r="E775" s="3"/>
      <c r="F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51"/>
      <c r="BM775" s="8"/>
      <c r="BN775" s="8"/>
      <c r="BO775" s="10"/>
      <c r="BP775" s="8"/>
      <c r="BQ775" s="8"/>
      <c r="BR775" s="8"/>
      <c r="BS775" s="8"/>
      <c r="BT775" s="8"/>
      <c r="BU775" s="8"/>
      <c r="BV775" s="8"/>
      <c r="BW775" s="8"/>
    </row>
    <row r="776" spans="1:75" x14ac:dyDescent="0.3">
      <c r="A776" s="7"/>
      <c r="B776" s="3"/>
      <c r="C776" s="3"/>
      <c r="D776" s="3"/>
      <c r="E776" s="3"/>
      <c r="F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51"/>
      <c r="BM776" s="8"/>
      <c r="BN776" s="8"/>
      <c r="BO776" s="10"/>
      <c r="BP776" s="8"/>
      <c r="BQ776" s="8"/>
      <c r="BR776" s="8"/>
      <c r="BS776" s="8"/>
      <c r="BT776" s="8"/>
      <c r="BU776" s="8"/>
      <c r="BV776" s="8"/>
      <c r="BW776" s="8"/>
    </row>
    <row r="777" spans="1:75" x14ac:dyDescent="0.3">
      <c r="A777" s="7"/>
      <c r="B777" s="3"/>
      <c r="C777" s="3"/>
      <c r="D777" s="3"/>
      <c r="E777" s="3"/>
      <c r="F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51"/>
      <c r="BM777" s="8"/>
      <c r="BN777" s="8"/>
      <c r="BO777" s="10"/>
      <c r="BP777" s="8"/>
      <c r="BQ777" s="8"/>
      <c r="BR777" s="8"/>
      <c r="BS777" s="8"/>
      <c r="BT777" s="8"/>
      <c r="BU777" s="8"/>
      <c r="BV777" s="8"/>
      <c r="BW777" s="8"/>
    </row>
    <row r="778" spans="1:75" x14ac:dyDescent="0.3">
      <c r="A778" s="7"/>
      <c r="B778" s="3"/>
      <c r="C778" s="3"/>
      <c r="D778" s="3"/>
      <c r="E778" s="3"/>
      <c r="F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51"/>
      <c r="BM778" s="8"/>
      <c r="BN778" s="8"/>
      <c r="BO778" s="10"/>
      <c r="BP778" s="8"/>
      <c r="BQ778" s="8"/>
      <c r="BR778" s="8"/>
      <c r="BS778" s="8"/>
      <c r="BT778" s="8"/>
      <c r="BU778" s="8"/>
      <c r="BV778" s="8"/>
      <c r="BW778" s="8"/>
    </row>
    <row r="779" spans="1:75" x14ac:dyDescent="0.3">
      <c r="A779" s="7"/>
      <c r="B779" s="3"/>
      <c r="C779" s="3"/>
      <c r="D779" s="3"/>
      <c r="E779" s="3"/>
      <c r="F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51"/>
      <c r="BM779" s="8"/>
      <c r="BN779" s="8"/>
      <c r="BO779" s="10"/>
      <c r="BP779" s="8"/>
      <c r="BQ779" s="8"/>
      <c r="BR779" s="8"/>
      <c r="BS779" s="8"/>
      <c r="BT779" s="8"/>
      <c r="BU779" s="8"/>
      <c r="BV779" s="8"/>
      <c r="BW779" s="8"/>
    </row>
    <row r="780" spans="1:75" x14ac:dyDescent="0.3">
      <c r="A780" s="7"/>
      <c r="B780" s="3"/>
      <c r="C780" s="3"/>
      <c r="D780" s="3"/>
      <c r="E780" s="3"/>
      <c r="F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51"/>
      <c r="BM780" s="8"/>
      <c r="BN780" s="8"/>
      <c r="BO780" s="10"/>
      <c r="BP780" s="8"/>
      <c r="BQ780" s="8"/>
      <c r="BR780" s="8"/>
      <c r="BS780" s="8"/>
      <c r="BT780" s="8"/>
      <c r="BU780" s="8"/>
      <c r="BV780" s="8"/>
      <c r="BW780" s="8"/>
    </row>
    <row r="781" spans="1:75" x14ac:dyDescent="0.3">
      <c r="A781" s="7"/>
      <c r="B781" s="3"/>
      <c r="C781" s="3"/>
      <c r="D781" s="3"/>
      <c r="E781" s="3"/>
      <c r="F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51"/>
      <c r="BM781" s="8"/>
      <c r="BN781" s="8"/>
      <c r="BO781" s="10"/>
      <c r="BP781" s="8"/>
      <c r="BQ781" s="8"/>
      <c r="BR781" s="8"/>
      <c r="BS781" s="8"/>
      <c r="BT781" s="8"/>
      <c r="BU781" s="8"/>
      <c r="BV781" s="8"/>
      <c r="BW781" s="8"/>
    </row>
    <row r="782" spans="1:75" x14ac:dyDescent="0.3">
      <c r="A782" s="7"/>
      <c r="B782" s="3"/>
      <c r="C782" s="3"/>
      <c r="D782" s="3"/>
      <c r="E782" s="3"/>
      <c r="F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51"/>
      <c r="BM782" s="8"/>
      <c r="BN782" s="8"/>
      <c r="BO782" s="10"/>
      <c r="BP782" s="8"/>
      <c r="BQ782" s="8"/>
      <c r="BR782" s="8"/>
      <c r="BS782" s="8"/>
      <c r="BT782" s="8"/>
      <c r="BU782" s="8"/>
      <c r="BV782" s="8"/>
      <c r="BW782" s="8"/>
    </row>
    <row r="783" spans="1:75" x14ac:dyDescent="0.3">
      <c r="A783" s="7"/>
      <c r="B783" s="3"/>
      <c r="C783" s="3"/>
      <c r="D783" s="3"/>
      <c r="E783" s="3"/>
      <c r="F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51"/>
      <c r="BM783" s="8"/>
      <c r="BN783" s="8"/>
      <c r="BO783" s="10"/>
      <c r="BP783" s="8"/>
      <c r="BQ783" s="8"/>
      <c r="BR783" s="8"/>
      <c r="BS783" s="8"/>
      <c r="BT783" s="8"/>
      <c r="BU783" s="8"/>
      <c r="BV783" s="8"/>
      <c r="BW783" s="8"/>
    </row>
    <row r="784" spans="1:75" x14ac:dyDescent="0.3">
      <c r="A784" s="7"/>
      <c r="B784" s="3"/>
      <c r="C784" s="3"/>
      <c r="D784" s="3"/>
      <c r="E784" s="3"/>
      <c r="F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51"/>
      <c r="BM784" s="8"/>
      <c r="BN784" s="8"/>
      <c r="BO784" s="10"/>
      <c r="BP784" s="8"/>
      <c r="BQ784" s="8"/>
      <c r="BR784" s="8"/>
      <c r="BS784" s="8"/>
      <c r="BT784" s="8"/>
      <c r="BU784" s="8"/>
      <c r="BV784" s="8"/>
      <c r="BW784" s="8"/>
    </row>
    <row r="785" spans="1:75" x14ac:dyDescent="0.3">
      <c r="A785" s="7"/>
      <c r="B785" s="3"/>
      <c r="C785" s="3"/>
      <c r="D785" s="3"/>
      <c r="E785" s="3"/>
      <c r="F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51"/>
      <c r="BM785" s="8"/>
      <c r="BN785" s="8"/>
      <c r="BO785" s="10"/>
      <c r="BP785" s="8"/>
      <c r="BQ785" s="8"/>
      <c r="BR785" s="8"/>
      <c r="BS785" s="8"/>
      <c r="BT785" s="8"/>
      <c r="BU785" s="8"/>
      <c r="BV785" s="8"/>
      <c r="BW785" s="8"/>
    </row>
    <row r="786" spans="1:75" x14ac:dyDescent="0.3">
      <c r="A786" s="7"/>
      <c r="B786" s="3"/>
      <c r="C786" s="3"/>
      <c r="D786" s="3"/>
      <c r="E786" s="3"/>
      <c r="F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51"/>
      <c r="BM786" s="8"/>
      <c r="BN786" s="8"/>
      <c r="BO786" s="10"/>
      <c r="BP786" s="8"/>
      <c r="BQ786" s="8"/>
      <c r="BR786" s="8"/>
      <c r="BS786" s="8"/>
      <c r="BT786" s="8"/>
      <c r="BU786" s="8"/>
      <c r="BV786" s="8"/>
      <c r="BW786" s="8"/>
    </row>
    <row r="787" spans="1:75" x14ac:dyDescent="0.3">
      <c r="A787" s="7"/>
      <c r="B787" s="3"/>
      <c r="C787" s="3"/>
      <c r="D787" s="3"/>
      <c r="E787" s="3"/>
      <c r="F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51"/>
      <c r="BM787" s="8"/>
      <c r="BN787" s="8"/>
      <c r="BO787" s="10"/>
      <c r="BP787" s="8"/>
      <c r="BQ787" s="8"/>
      <c r="BR787" s="8"/>
      <c r="BS787" s="8"/>
      <c r="BT787" s="8"/>
      <c r="BU787" s="8"/>
      <c r="BV787" s="8"/>
      <c r="BW787" s="8"/>
    </row>
    <row r="788" spans="1:75" x14ac:dyDescent="0.3">
      <c r="A788" s="7"/>
      <c r="B788" s="3"/>
      <c r="C788" s="3"/>
      <c r="D788" s="3"/>
      <c r="E788" s="3"/>
      <c r="F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51"/>
      <c r="BM788" s="8"/>
      <c r="BN788" s="8"/>
      <c r="BO788" s="10"/>
      <c r="BP788" s="8"/>
      <c r="BQ788" s="8"/>
      <c r="BR788" s="8"/>
      <c r="BS788" s="8"/>
      <c r="BT788" s="8"/>
      <c r="BU788" s="8"/>
      <c r="BV788" s="8"/>
      <c r="BW788" s="8"/>
    </row>
    <row r="789" spans="1:75" x14ac:dyDescent="0.3">
      <c r="A789" s="7"/>
      <c r="B789" s="3"/>
      <c r="C789" s="3"/>
      <c r="D789" s="3"/>
      <c r="E789" s="3"/>
      <c r="F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51"/>
      <c r="BM789" s="8"/>
      <c r="BN789" s="8"/>
      <c r="BO789" s="10"/>
      <c r="BP789" s="8"/>
      <c r="BQ789" s="8"/>
      <c r="BR789" s="8"/>
      <c r="BS789" s="8"/>
      <c r="BT789" s="8"/>
      <c r="BU789" s="8"/>
      <c r="BV789" s="8"/>
      <c r="BW789" s="8"/>
    </row>
    <row r="790" spans="1:75" x14ac:dyDescent="0.3">
      <c r="A790" s="7"/>
      <c r="B790" s="3"/>
      <c r="C790" s="3"/>
      <c r="D790" s="3"/>
      <c r="E790" s="3"/>
      <c r="F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51"/>
      <c r="BM790" s="8"/>
      <c r="BN790" s="8"/>
      <c r="BO790" s="10"/>
      <c r="BP790" s="8"/>
      <c r="BQ790" s="8"/>
      <c r="BR790" s="8"/>
      <c r="BS790" s="8"/>
      <c r="BT790" s="8"/>
      <c r="BU790" s="8"/>
      <c r="BV790" s="8"/>
      <c r="BW790" s="8"/>
    </row>
    <row r="791" spans="1:75" x14ac:dyDescent="0.3">
      <c r="A791" s="7"/>
      <c r="B791" s="3"/>
      <c r="C791" s="3"/>
      <c r="D791" s="3"/>
      <c r="E791" s="3"/>
      <c r="F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51"/>
      <c r="BM791" s="8"/>
      <c r="BN791" s="8"/>
      <c r="BO791" s="10"/>
      <c r="BP791" s="8"/>
      <c r="BQ791" s="8"/>
      <c r="BR791" s="8"/>
      <c r="BS791" s="8"/>
      <c r="BT791" s="8"/>
      <c r="BU791" s="8"/>
      <c r="BV791" s="8"/>
      <c r="BW791" s="8"/>
    </row>
    <row r="792" spans="1:75" x14ac:dyDescent="0.3">
      <c r="A792" s="7"/>
      <c r="B792" s="3"/>
      <c r="C792" s="3"/>
      <c r="D792" s="3"/>
      <c r="E792" s="3"/>
      <c r="F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51"/>
      <c r="BM792" s="8"/>
      <c r="BN792" s="8"/>
      <c r="BO792" s="10"/>
      <c r="BP792" s="8"/>
      <c r="BQ792" s="8"/>
      <c r="BR792" s="8"/>
      <c r="BS792" s="8"/>
      <c r="BT792" s="8"/>
      <c r="BU792" s="8"/>
      <c r="BV792" s="8"/>
      <c r="BW792" s="8"/>
    </row>
    <row r="793" spans="1:75" x14ac:dyDescent="0.3">
      <c r="A793" s="7"/>
      <c r="B793" s="3"/>
      <c r="C793" s="3"/>
      <c r="D793" s="3"/>
      <c r="E793" s="3"/>
      <c r="F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51"/>
      <c r="BM793" s="8"/>
      <c r="BN793" s="8"/>
      <c r="BO793" s="10"/>
      <c r="BP793" s="8"/>
      <c r="BQ793" s="8"/>
      <c r="BR793" s="8"/>
      <c r="BS793" s="8"/>
      <c r="BT793" s="8"/>
      <c r="BU793" s="8"/>
      <c r="BV793" s="8"/>
      <c r="BW793" s="8"/>
    </row>
    <row r="794" spans="1:75" x14ac:dyDescent="0.3">
      <c r="A794" s="7"/>
      <c r="B794" s="3"/>
      <c r="C794" s="3"/>
      <c r="D794" s="3"/>
      <c r="E794" s="3"/>
      <c r="F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51"/>
      <c r="BM794" s="8"/>
      <c r="BN794" s="8"/>
      <c r="BO794" s="10"/>
      <c r="BP794" s="8"/>
      <c r="BQ794" s="8"/>
      <c r="BR794" s="8"/>
      <c r="BS794" s="8"/>
      <c r="BT794" s="8"/>
      <c r="BU794" s="8"/>
      <c r="BV794" s="8"/>
      <c r="BW794" s="8"/>
    </row>
    <row r="795" spans="1:75" x14ac:dyDescent="0.3">
      <c r="A795" s="7"/>
      <c r="B795" s="3"/>
      <c r="C795" s="3"/>
      <c r="D795" s="3"/>
      <c r="E795" s="3"/>
      <c r="F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51"/>
      <c r="BM795" s="8"/>
      <c r="BN795" s="8"/>
      <c r="BO795" s="10"/>
      <c r="BP795" s="8"/>
      <c r="BQ795" s="8"/>
      <c r="BR795" s="8"/>
      <c r="BS795" s="8"/>
      <c r="BT795" s="8"/>
      <c r="BU795" s="8"/>
      <c r="BV795" s="8"/>
      <c r="BW795" s="8"/>
    </row>
    <row r="796" spans="1:75" x14ac:dyDescent="0.3">
      <c r="A796" s="7"/>
      <c r="B796" s="3"/>
      <c r="C796" s="3"/>
      <c r="D796" s="3"/>
      <c r="E796" s="3"/>
      <c r="F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51"/>
      <c r="BM796" s="8"/>
      <c r="BN796" s="8"/>
      <c r="BO796" s="10"/>
      <c r="BP796" s="8"/>
      <c r="BQ796" s="8"/>
      <c r="BR796" s="8"/>
      <c r="BS796" s="8"/>
      <c r="BT796" s="8"/>
      <c r="BU796" s="8"/>
      <c r="BV796" s="8"/>
      <c r="BW796" s="8"/>
    </row>
    <row r="797" spans="1:75" x14ac:dyDescent="0.3">
      <c r="A797" s="7"/>
      <c r="B797" s="3"/>
      <c r="C797" s="3"/>
      <c r="D797" s="3"/>
      <c r="E797" s="3"/>
      <c r="F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51"/>
      <c r="BM797" s="8"/>
      <c r="BN797" s="8"/>
      <c r="BO797" s="10"/>
      <c r="BP797" s="8"/>
      <c r="BQ797" s="8"/>
      <c r="BR797" s="8"/>
      <c r="BS797" s="8"/>
      <c r="BT797" s="8"/>
      <c r="BU797" s="8"/>
      <c r="BV797" s="8"/>
      <c r="BW797" s="8"/>
    </row>
    <row r="798" spans="1:75" x14ac:dyDescent="0.3">
      <c r="A798" s="7"/>
      <c r="B798" s="3"/>
      <c r="C798" s="3"/>
      <c r="D798" s="3"/>
      <c r="E798" s="3"/>
      <c r="F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51"/>
      <c r="BM798" s="8"/>
      <c r="BN798" s="8"/>
      <c r="BO798" s="10"/>
      <c r="BP798" s="8"/>
      <c r="BQ798" s="8"/>
      <c r="BR798" s="8"/>
      <c r="BS798" s="8"/>
      <c r="BT798" s="8"/>
      <c r="BU798" s="8"/>
      <c r="BV798" s="8"/>
      <c r="BW798" s="8"/>
    </row>
    <row r="799" spans="1:75" x14ac:dyDescent="0.3">
      <c r="A799" s="7"/>
      <c r="B799" s="3"/>
      <c r="C799" s="3"/>
      <c r="D799" s="3"/>
      <c r="E799" s="3"/>
      <c r="F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51"/>
      <c r="BM799" s="8"/>
      <c r="BN799" s="8"/>
      <c r="BO799" s="10"/>
      <c r="BP799" s="8"/>
      <c r="BQ799" s="8"/>
      <c r="BR799" s="8"/>
      <c r="BS799" s="8"/>
      <c r="BT799" s="8"/>
      <c r="BU799" s="8"/>
      <c r="BV799" s="8"/>
      <c r="BW799" s="8"/>
    </row>
    <row r="800" spans="1:75" x14ac:dyDescent="0.3">
      <c r="A800" s="7"/>
      <c r="B800" s="3"/>
      <c r="C800" s="3"/>
      <c r="D800" s="3"/>
      <c r="E800" s="3"/>
      <c r="F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51"/>
      <c r="BM800" s="8"/>
      <c r="BN800" s="8"/>
      <c r="BO800" s="10"/>
      <c r="BP800" s="8"/>
      <c r="BQ800" s="8"/>
      <c r="BR800" s="8"/>
      <c r="BS800" s="8"/>
      <c r="BT800" s="8"/>
      <c r="BU800" s="8"/>
      <c r="BV800" s="8"/>
      <c r="BW800" s="8"/>
    </row>
    <row r="801" spans="1:75" x14ac:dyDescent="0.3">
      <c r="A801" s="7"/>
      <c r="B801" s="3"/>
      <c r="C801" s="3"/>
      <c r="D801" s="3"/>
      <c r="E801" s="3"/>
      <c r="F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51"/>
      <c r="BM801" s="8"/>
      <c r="BN801" s="8"/>
      <c r="BO801" s="10"/>
      <c r="BP801" s="8"/>
      <c r="BQ801" s="8"/>
      <c r="BR801" s="8"/>
      <c r="BS801" s="8"/>
      <c r="BT801" s="8"/>
      <c r="BU801" s="8"/>
      <c r="BV801" s="8"/>
      <c r="BW801" s="8"/>
    </row>
    <row r="802" spans="1:75" x14ac:dyDescent="0.3">
      <c r="A802" s="7"/>
      <c r="B802" s="3"/>
      <c r="C802" s="3"/>
      <c r="D802" s="3"/>
      <c r="E802" s="3"/>
      <c r="F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51"/>
      <c r="BM802" s="8"/>
      <c r="BN802" s="8"/>
      <c r="BO802" s="10"/>
      <c r="BP802" s="8"/>
      <c r="BQ802" s="8"/>
      <c r="BR802" s="8"/>
      <c r="BS802" s="8"/>
      <c r="BT802" s="8"/>
      <c r="BU802" s="8"/>
      <c r="BV802" s="8"/>
      <c r="BW802" s="8"/>
    </row>
    <row r="803" spans="1:75" x14ac:dyDescent="0.3">
      <c r="A803" s="7"/>
      <c r="B803" s="3"/>
      <c r="C803" s="3"/>
      <c r="D803" s="3"/>
      <c r="E803" s="3"/>
      <c r="F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51"/>
      <c r="BM803" s="8"/>
      <c r="BN803" s="8"/>
      <c r="BO803" s="10"/>
      <c r="BP803" s="8"/>
      <c r="BQ803" s="8"/>
      <c r="BR803" s="8"/>
      <c r="BS803" s="8"/>
      <c r="BT803" s="8"/>
      <c r="BU803" s="8"/>
      <c r="BV803" s="8"/>
      <c r="BW803" s="8"/>
    </row>
    <row r="804" spans="1:75" x14ac:dyDescent="0.3">
      <c r="A804" s="7"/>
      <c r="B804" s="3"/>
      <c r="C804" s="3"/>
      <c r="D804" s="3"/>
      <c r="E804" s="3"/>
      <c r="F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51"/>
      <c r="BM804" s="8"/>
      <c r="BN804" s="8"/>
      <c r="BO804" s="10"/>
      <c r="BP804" s="8"/>
      <c r="BQ804" s="8"/>
      <c r="BR804" s="8"/>
      <c r="BS804" s="8"/>
      <c r="BT804" s="8"/>
      <c r="BU804" s="8"/>
      <c r="BV804" s="8"/>
      <c r="BW804" s="8"/>
    </row>
    <row r="805" spans="1:75" x14ac:dyDescent="0.3">
      <c r="A805" s="7"/>
      <c r="B805" s="3"/>
      <c r="C805" s="3"/>
      <c r="D805" s="3"/>
      <c r="E805" s="3"/>
      <c r="F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51"/>
      <c r="BM805" s="8"/>
      <c r="BN805" s="8"/>
      <c r="BO805" s="10"/>
      <c r="BP805" s="8"/>
      <c r="BQ805" s="8"/>
      <c r="BR805" s="8"/>
      <c r="BS805" s="8"/>
      <c r="BT805" s="8"/>
      <c r="BU805" s="8"/>
      <c r="BV805" s="8"/>
      <c r="BW805" s="8"/>
    </row>
    <row r="806" spans="1:75" x14ac:dyDescent="0.3">
      <c r="A806" s="7"/>
      <c r="B806" s="3"/>
      <c r="C806" s="3"/>
      <c r="D806" s="3"/>
      <c r="E806" s="3"/>
      <c r="F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51"/>
      <c r="BM806" s="8"/>
      <c r="BN806" s="8"/>
      <c r="BO806" s="10"/>
      <c r="BP806" s="8"/>
      <c r="BQ806" s="8"/>
      <c r="BR806" s="8"/>
      <c r="BS806" s="8"/>
      <c r="BT806" s="8"/>
      <c r="BU806" s="8"/>
      <c r="BV806" s="8"/>
      <c r="BW806" s="8"/>
    </row>
    <row r="807" spans="1:75" x14ac:dyDescent="0.3">
      <c r="A807" s="7"/>
      <c r="B807" s="3"/>
      <c r="C807" s="3"/>
      <c r="D807" s="3"/>
      <c r="E807" s="3"/>
      <c r="F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51"/>
      <c r="BM807" s="8"/>
      <c r="BN807" s="8"/>
      <c r="BO807" s="10"/>
      <c r="BP807" s="8"/>
      <c r="BQ807" s="8"/>
      <c r="BR807" s="8"/>
      <c r="BS807" s="8"/>
      <c r="BT807" s="8"/>
      <c r="BU807" s="8"/>
      <c r="BV807" s="8"/>
      <c r="BW807" s="8"/>
    </row>
    <row r="808" spans="1:75" x14ac:dyDescent="0.3">
      <c r="A808" s="7"/>
      <c r="B808" s="3"/>
      <c r="C808" s="3"/>
      <c r="D808" s="3"/>
      <c r="E808" s="3"/>
      <c r="F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51"/>
      <c r="BM808" s="8"/>
      <c r="BN808" s="8"/>
      <c r="BO808" s="10"/>
      <c r="BP808" s="8"/>
      <c r="BQ808" s="8"/>
      <c r="BR808" s="8"/>
      <c r="BS808" s="8"/>
      <c r="BT808" s="8"/>
      <c r="BU808" s="8"/>
      <c r="BV808" s="8"/>
      <c r="BW808" s="8"/>
    </row>
    <row r="809" spans="1:75" x14ac:dyDescent="0.3">
      <c r="A809" s="7"/>
      <c r="B809" s="3"/>
      <c r="C809" s="3"/>
      <c r="D809" s="3"/>
      <c r="E809" s="3"/>
      <c r="F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51"/>
      <c r="BM809" s="8"/>
      <c r="BN809" s="8"/>
      <c r="BO809" s="10"/>
      <c r="BP809" s="8"/>
      <c r="BQ809" s="8"/>
      <c r="BR809" s="8"/>
      <c r="BS809" s="8"/>
      <c r="BT809" s="8"/>
      <c r="BU809" s="8"/>
      <c r="BV809" s="8"/>
      <c r="BW809" s="8"/>
    </row>
    <row r="810" spans="1:75" x14ac:dyDescent="0.3">
      <c r="A810" s="7"/>
      <c r="B810" s="3"/>
      <c r="C810" s="3"/>
      <c r="D810" s="3"/>
      <c r="E810" s="3"/>
      <c r="F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51"/>
      <c r="BM810" s="8"/>
      <c r="BN810" s="8"/>
      <c r="BO810" s="10"/>
      <c r="BP810" s="8"/>
      <c r="BQ810" s="8"/>
      <c r="BR810" s="8"/>
      <c r="BS810" s="8"/>
      <c r="BT810" s="8"/>
      <c r="BU810" s="8"/>
      <c r="BV810" s="8"/>
      <c r="BW810" s="8"/>
    </row>
    <row r="811" spans="1:75" x14ac:dyDescent="0.3">
      <c r="A811" s="7"/>
      <c r="B811" s="3"/>
      <c r="C811" s="3"/>
      <c r="D811" s="3"/>
      <c r="E811" s="3"/>
      <c r="F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51"/>
      <c r="BM811" s="8"/>
      <c r="BN811" s="8"/>
      <c r="BO811" s="10"/>
      <c r="BP811" s="8"/>
      <c r="BQ811" s="8"/>
      <c r="BR811" s="8"/>
      <c r="BS811" s="8"/>
      <c r="BT811" s="8"/>
      <c r="BU811" s="8"/>
      <c r="BV811" s="8"/>
      <c r="BW811" s="8"/>
    </row>
    <row r="812" spans="1:75" x14ac:dyDescent="0.3">
      <c r="A812" s="7"/>
      <c r="B812" s="3"/>
      <c r="C812" s="3"/>
      <c r="D812" s="3"/>
      <c r="E812" s="3"/>
      <c r="F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51"/>
      <c r="BM812" s="8"/>
      <c r="BN812" s="8"/>
      <c r="BO812" s="10"/>
      <c r="BP812" s="8"/>
      <c r="BQ812" s="8"/>
      <c r="BR812" s="8"/>
      <c r="BS812" s="8"/>
      <c r="BT812" s="8"/>
      <c r="BU812" s="8"/>
      <c r="BV812" s="8"/>
      <c r="BW812" s="8"/>
    </row>
    <row r="813" spans="1:75" x14ac:dyDescent="0.3">
      <c r="A813" s="7"/>
      <c r="B813" s="3"/>
      <c r="C813" s="3"/>
      <c r="D813" s="3"/>
      <c r="E813" s="3"/>
      <c r="F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51"/>
      <c r="BM813" s="8"/>
      <c r="BN813" s="8"/>
      <c r="BO813" s="10"/>
      <c r="BP813" s="8"/>
      <c r="BQ813" s="8"/>
      <c r="BR813" s="8"/>
      <c r="BS813" s="8"/>
      <c r="BT813" s="8"/>
      <c r="BU813" s="8"/>
      <c r="BV813" s="8"/>
      <c r="BW813" s="8"/>
    </row>
    <row r="814" spans="1:75" x14ac:dyDescent="0.3">
      <c r="A814" s="7"/>
      <c r="B814" s="3"/>
      <c r="C814" s="3"/>
      <c r="D814" s="3"/>
      <c r="E814" s="3"/>
      <c r="F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51"/>
      <c r="BM814" s="8"/>
      <c r="BN814" s="8"/>
      <c r="BO814" s="10"/>
      <c r="BP814" s="8"/>
      <c r="BQ814" s="8"/>
      <c r="BR814" s="8"/>
      <c r="BS814" s="8"/>
      <c r="BT814" s="8"/>
      <c r="BU814" s="8"/>
      <c r="BV814" s="8"/>
      <c r="BW814" s="8"/>
    </row>
    <row r="815" spans="1:75" x14ac:dyDescent="0.3">
      <c r="A815" s="7"/>
      <c r="B815" s="3"/>
      <c r="C815" s="3"/>
      <c r="D815" s="3"/>
      <c r="E815" s="3"/>
      <c r="F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51"/>
      <c r="BM815" s="8"/>
      <c r="BN815" s="8"/>
      <c r="BO815" s="10"/>
      <c r="BP815" s="8"/>
      <c r="BQ815" s="8"/>
      <c r="BR815" s="8"/>
      <c r="BS815" s="8"/>
      <c r="BT815" s="8"/>
      <c r="BU815" s="8"/>
      <c r="BV815" s="8"/>
      <c r="BW815" s="8"/>
    </row>
    <row r="816" spans="1:75" x14ac:dyDescent="0.3">
      <c r="A816" s="7"/>
      <c r="B816" s="3"/>
      <c r="C816" s="3"/>
      <c r="D816" s="3"/>
      <c r="E816" s="3"/>
      <c r="F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51"/>
      <c r="BM816" s="8"/>
      <c r="BN816" s="8"/>
      <c r="BO816" s="10"/>
      <c r="BP816" s="8"/>
      <c r="BQ816" s="8"/>
      <c r="BR816" s="8"/>
      <c r="BS816" s="8"/>
      <c r="BT816" s="8"/>
      <c r="BU816" s="8"/>
      <c r="BV816" s="8"/>
      <c r="BW816" s="8"/>
    </row>
    <row r="817" spans="1:75" x14ac:dyDescent="0.3">
      <c r="A817" s="7"/>
      <c r="B817" s="3"/>
      <c r="C817" s="3"/>
      <c r="D817" s="3"/>
      <c r="E817" s="3"/>
      <c r="F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51"/>
      <c r="BM817" s="8"/>
      <c r="BN817" s="8"/>
      <c r="BO817" s="10"/>
      <c r="BP817" s="8"/>
      <c r="BQ817" s="8"/>
      <c r="BR817" s="8"/>
      <c r="BS817" s="8"/>
      <c r="BT817" s="8"/>
      <c r="BU817" s="8"/>
      <c r="BV817" s="8"/>
      <c r="BW817" s="8"/>
    </row>
    <row r="818" spans="1:75" x14ac:dyDescent="0.3">
      <c r="A818" s="7"/>
      <c r="B818" s="3"/>
      <c r="C818" s="3"/>
      <c r="D818" s="3"/>
      <c r="E818" s="3"/>
      <c r="F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51"/>
      <c r="BM818" s="8"/>
      <c r="BN818" s="8"/>
      <c r="BO818" s="10"/>
      <c r="BP818" s="8"/>
      <c r="BQ818" s="8"/>
      <c r="BR818" s="8"/>
      <c r="BS818" s="8"/>
      <c r="BT818" s="8"/>
      <c r="BU818" s="8"/>
      <c r="BV818" s="8"/>
      <c r="BW818" s="8"/>
    </row>
    <row r="819" spans="1:75" x14ac:dyDescent="0.3">
      <c r="A819" s="7"/>
      <c r="B819" s="3"/>
      <c r="C819" s="3"/>
      <c r="D819" s="3"/>
      <c r="E819" s="3"/>
      <c r="F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51"/>
      <c r="BM819" s="8"/>
      <c r="BN819" s="8"/>
      <c r="BO819" s="10"/>
      <c r="BP819" s="8"/>
      <c r="BQ819" s="8"/>
      <c r="BR819" s="8"/>
      <c r="BS819" s="8"/>
      <c r="BT819" s="8"/>
      <c r="BU819" s="8"/>
      <c r="BV819" s="8"/>
      <c r="BW819" s="8"/>
    </row>
    <row r="820" spans="1:75" x14ac:dyDescent="0.3">
      <c r="A820" s="7"/>
      <c r="B820" s="3"/>
      <c r="C820" s="3"/>
      <c r="D820" s="3"/>
      <c r="E820" s="3"/>
      <c r="F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51"/>
      <c r="BM820" s="8"/>
      <c r="BN820" s="8"/>
      <c r="BO820" s="10"/>
      <c r="BP820" s="8"/>
      <c r="BQ820" s="8"/>
      <c r="BR820" s="8"/>
      <c r="BS820" s="8"/>
      <c r="BT820" s="8"/>
      <c r="BU820" s="8"/>
      <c r="BV820" s="8"/>
      <c r="BW820" s="8"/>
    </row>
    <row r="821" spans="1:75" x14ac:dyDescent="0.3">
      <c r="A821" s="7"/>
      <c r="B821" s="3"/>
      <c r="C821" s="3"/>
      <c r="D821" s="3"/>
      <c r="E821" s="3"/>
      <c r="F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51"/>
      <c r="BM821" s="8"/>
      <c r="BN821" s="8"/>
      <c r="BO821" s="10"/>
      <c r="BP821" s="8"/>
      <c r="BQ821" s="8"/>
      <c r="BR821" s="8"/>
      <c r="BS821" s="8"/>
      <c r="BT821" s="8"/>
      <c r="BU821" s="8"/>
      <c r="BV821" s="8"/>
      <c r="BW821" s="8"/>
    </row>
    <row r="822" spans="1:75" x14ac:dyDescent="0.3">
      <c r="A822" s="7"/>
      <c r="B822" s="3"/>
      <c r="C822" s="3"/>
      <c r="D822" s="3"/>
      <c r="E822" s="3"/>
      <c r="F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51"/>
      <c r="BM822" s="8"/>
      <c r="BN822" s="8"/>
      <c r="BO822" s="10"/>
      <c r="BP822" s="8"/>
      <c r="BQ822" s="8"/>
      <c r="BR822" s="8"/>
      <c r="BS822" s="8"/>
      <c r="BT822" s="8"/>
      <c r="BU822" s="8"/>
      <c r="BV822" s="8"/>
      <c r="BW822" s="8"/>
    </row>
    <row r="823" spans="1:75" x14ac:dyDescent="0.3">
      <c r="A823" s="7"/>
      <c r="B823" s="3"/>
      <c r="C823" s="3"/>
      <c r="D823" s="3"/>
      <c r="E823" s="3"/>
      <c r="F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51"/>
      <c r="BM823" s="8"/>
      <c r="BN823" s="8"/>
      <c r="BO823" s="10"/>
      <c r="BP823" s="8"/>
      <c r="BQ823" s="8"/>
      <c r="BR823" s="8"/>
      <c r="BS823" s="8"/>
      <c r="BT823" s="8"/>
      <c r="BU823" s="8"/>
      <c r="BV823" s="8"/>
      <c r="BW823" s="8"/>
    </row>
    <row r="824" spans="1:75" x14ac:dyDescent="0.3">
      <c r="A824" s="7"/>
      <c r="B824" s="3"/>
      <c r="C824" s="3"/>
      <c r="D824" s="3"/>
      <c r="E824" s="3"/>
      <c r="F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51"/>
      <c r="BM824" s="8"/>
      <c r="BN824" s="8"/>
      <c r="BO824" s="10"/>
      <c r="BP824" s="8"/>
      <c r="BQ824" s="8"/>
      <c r="BR824" s="8"/>
      <c r="BS824" s="8"/>
      <c r="BT824" s="8"/>
      <c r="BU824" s="8"/>
      <c r="BV824" s="8"/>
      <c r="BW824" s="8"/>
    </row>
    <row r="825" spans="1:75" x14ac:dyDescent="0.3">
      <c r="A825" s="7"/>
      <c r="B825" s="3"/>
      <c r="C825" s="3"/>
      <c r="D825" s="3"/>
      <c r="E825" s="3"/>
      <c r="F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51"/>
      <c r="BM825" s="8"/>
      <c r="BN825" s="8"/>
      <c r="BO825" s="10"/>
      <c r="BP825" s="8"/>
      <c r="BQ825" s="8"/>
      <c r="BR825" s="8"/>
      <c r="BS825" s="8"/>
      <c r="BT825" s="8"/>
      <c r="BU825" s="8"/>
      <c r="BV825" s="8"/>
      <c r="BW825" s="8"/>
    </row>
    <row r="826" spans="1:75" x14ac:dyDescent="0.3">
      <c r="A826" s="7"/>
      <c r="B826" s="3"/>
      <c r="C826" s="3"/>
      <c r="D826" s="3"/>
      <c r="E826" s="3"/>
      <c r="F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51"/>
      <c r="BM826" s="8"/>
      <c r="BN826" s="8"/>
      <c r="BO826" s="10"/>
      <c r="BP826" s="8"/>
      <c r="BQ826" s="8"/>
      <c r="BR826" s="8"/>
      <c r="BS826" s="8"/>
      <c r="BT826" s="8"/>
      <c r="BU826" s="8"/>
      <c r="BV826" s="8"/>
      <c r="BW826" s="8"/>
    </row>
    <row r="827" spans="1:75" x14ac:dyDescent="0.3">
      <c r="A827" s="7"/>
      <c r="B827" s="3"/>
      <c r="C827" s="3"/>
      <c r="D827" s="3"/>
      <c r="E827" s="3"/>
      <c r="F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51"/>
      <c r="BM827" s="8"/>
      <c r="BN827" s="8"/>
      <c r="BO827" s="10"/>
      <c r="BP827" s="8"/>
      <c r="BQ827" s="8"/>
      <c r="BR827" s="8"/>
      <c r="BS827" s="8"/>
      <c r="BT827" s="8"/>
      <c r="BU827" s="8"/>
      <c r="BV827" s="8"/>
      <c r="BW827" s="8"/>
    </row>
    <row r="828" spans="1:75" x14ac:dyDescent="0.3">
      <c r="A828" s="7"/>
      <c r="B828" s="3"/>
      <c r="C828" s="3"/>
      <c r="D828" s="3"/>
      <c r="E828" s="3"/>
      <c r="F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51"/>
      <c r="BM828" s="8"/>
      <c r="BN828" s="8"/>
      <c r="BO828" s="10"/>
      <c r="BP828" s="8"/>
      <c r="BQ828" s="8"/>
      <c r="BR828" s="8"/>
      <c r="BS828" s="8"/>
      <c r="BT828" s="8"/>
      <c r="BU828" s="8"/>
      <c r="BV828" s="8"/>
      <c r="BW828" s="8"/>
    </row>
    <row r="829" spans="1:75" x14ac:dyDescent="0.3">
      <c r="A829" s="7"/>
      <c r="B829" s="3"/>
      <c r="C829" s="3"/>
      <c r="D829" s="3"/>
      <c r="E829" s="3"/>
      <c r="F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51"/>
      <c r="BM829" s="8"/>
      <c r="BN829" s="8"/>
      <c r="BO829" s="10"/>
      <c r="BP829" s="8"/>
      <c r="BQ829" s="8"/>
      <c r="BR829" s="8"/>
      <c r="BS829" s="8"/>
      <c r="BT829" s="8"/>
      <c r="BU829" s="8"/>
      <c r="BV829" s="8"/>
      <c r="BW829" s="8"/>
    </row>
    <row r="830" spans="1:75" x14ac:dyDescent="0.3">
      <c r="A830" s="7"/>
      <c r="B830" s="3"/>
      <c r="C830" s="3"/>
      <c r="D830" s="3"/>
      <c r="E830" s="3"/>
      <c r="F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51"/>
      <c r="BM830" s="8"/>
      <c r="BN830" s="8"/>
      <c r="BO830" s="10"/>
      <c r="BP830" s="8"/>
      <c r="BQ830" s="8"/>
      <c r="BR830" s="8"/>
      <c r="BS830" s="8"/>
      <c r="BT830" s="8"/>
      <c r="BU830" s="8"/>
      <c r="BV830" s="8"/>
      <c r="BW830" s="8"/>
    </row>
    <row r="831" spans="1:75" x14ac:dyDescent="0.3">
      <c r="A831" s="7"/>
      <c r="B831" s="3"/>
      <c r="C831" s="3"/>
      <c r="D831" s="3"/>
      <c r="E831" s="3"/>
      <c r="F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51"/>
      <c r="BM831" s="8"/>
      <c r="BN831" s="8"/>
      <c r="BO831" s="10"/>
      <c r="BP831" s="8"/>
      <c r="BQ831" s="8"/>
      <c r="BR831" s="8"/>
      <c r="BS831" s="8"/>
      <c r="BT831" s="8"/>
      <c r="BU831" s="8"/>
      <c r="BV831" s="8"/>
      <c r="BW831" s="8"/>
    </row>
    <row r="832" spans="1:75" x14ac:dyDescent="0.3">
      <c r="A832" s="7"/>
      <c r="B832" s="3"/>
      <c r="C832" s="3"/>
      <c r="D832" s="3"/>
      <c r="E832" s="3"/>
      <c r="F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51"/>
      <c r="BM832" s="8"/>
      <c r="BN832" s="8"/>
      <c r="BO832" s="10"/>
      <c r="BP832" s="8"/>
      <c r="BQ832" s="8"/>
      <c r="BR832" s="8"/>
      <c r="BS832" s="8"/>
      <c r="BT832" s="8"/>
      <c r="BU832" s="8"/>
      <c r="BV832" s="8"/>
      <c r="BW832" s="8"/>
    </row>
    <row r="833" spans="1:75" x14ac:dyDescent="0.3">
      <c r="A833" s="7"/>
      <c r="B833" s="3"/>
      <c r="C833" s="3"/>
      <c r="D833" s="3"/>
      <c r="E833" s="3"/>
      <c r="F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51"/>
      <c r="BM833" s="8"/>
      <c r="BN833" s="8"/>
      <c r="BO833" s="10"/>
      <c r="BP833" s="8"/>
      <c r="BQ833" s="8"/>
      <c r="BR833" s="8"/>
      <c r="BS833" s="8"/>
      <c r="BT833" s="8"/>
      <c r="BU833" s="8"/>
      <c r="BV833" s="8"/>
      <c r="BW833" s="8"/>
    </row>
    <row r="834" spans="1:75" x14ac:dyDescent="0.3">
      <c r="A834" s="7"/>
      <c r="B834" s="3"/>
      <c r="C834" s="3"/>
      <c r="D834" s="3"/>
      <c r="E834" s="3"/>
      <c r="F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51"/>
      <c r="BM834" s="8"/>
      <c r="BN834" s="8"/>
      <c r="BO834" s="10"/>
      <c r="BP834" s="8"/>
      <c r="BQ834" s="8"/>
      <c r="BR834" s="8"/>
      <c r="BS834" s="8"/>
      <c r="BT834" s="8"/>
      <c r="BU834" s="8"/>
      <c r="BV834" s="8"/>
      <c r="BW834" s="8"/>
    </row>
    <row r="835" spans="1:75" x14ac:dyDescent="0.3">
      <c r="A835" s="7"/>
      <c r="B835" s="3"/>
      <c r="C835" s="3"/>
      <c r="D835" s="3"/>
      <c r="E835" s="3"/>
      <c r="F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51"/>
      <c r="BM835" s="8"/>
      <c r="BN835" s="8"/>
      <c r="BO835" s="10"/>
      <c r="BP835" s="8"/>
      <c r="BQ835" s="8"/>
      <c r="BR835" s="8"/>
      <c r="BS835" s="8"/>
      <c r="BT835" s="8"/>
      <c r="BU835" s="8"/>
      <c r="BV835" s="8"/>
      <c r="BW835" s="8"/>
    </row>
    <row r="836" spans="1:75" x14ac:dyDescent="0.3">
      <c r="A836" s="7"/>
      <c r="B836" s="3"/>
      <c r="C836" s="3"/>
      <c r="D836" s="3"/>
      <c r="E836" s="3"/>
      <c r="F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51"/>
      <c r="BM836" s="8"/>
      <c r="BN836" s="8"/>
      <c r="BO836" s="10"/>
      <c r="BP836" s="8"/>
      <c r="BQ836" s="8"/>
      <c r="BR836" s="8"/>
      <c r="BS836" s="8"/>
      <c r="BT836" s="8"/>
      <c r="BU836" s="8"/>
      <c r="BV836" s="8"/>
      <c r="BW836" s="8"/>
    </row>
    <row r="837" spans="1:75" x14ac:dyDescent="0.3">
      <c r="A837" s="7"/>
      <c r="B837" s="3"/>
      <c r="C837" s="3"/>
      <c r="D837" s="3"/>
      <c r="E837" s="3"/>
      <c r="F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51"/>
      <c r="BM837" s="8"/>
      <c r="BN837" s="8"/>
      <c r="BO837" s="10"/>
      <c r="BP837" s="8"/>
      <c r="BQ837" s="8"/>
      <c r="BR837" s="8"/>
      <c r="BS837" s="8"/>
      <c r="BT837" s="8"/>
      <c r="BU837" s="8"/>
      <c r="BV837" s="8"/>
      <c r="BW837" s="8"/>
    </row>
    <row r="838" spans="1:75" x14ac:dyDescent="0.3">
      <c r="A838" s="7"/>
      <c r="B838" s="3"/>
      <c r="C838" s="3"/>
      <c r="D838" s="3"/>
      <c r="E838" s="3"/>
      <c r="F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51"/>
      <c r="BM838" s="8"/>
      <c r="BN838" s="8"/>
      <c r="BO838" s="10"/>
      <c r="BP838" s="8"/>
      <c r="BQ838" s="8"/>
      <c r="BR838" s="8"/>
      <c r="BS838" s="8"/>
      <c r="BT838" s="8"/>
      <c r="BU838" s="8"/>
      <c r="BV838" s="8"/>
      <c r="BW838" s="8"/>
    </row>
    <row r="839" spans="1:75" x14ac:dyDescent="0.3">
      <c r="A839" s="7"/>
      <c r="B839" s="3"/>
      <c r="C839" s="3"/>
      <c r="D839" s="3"/>
      <c r="E839" s="3"/>
      <c r="F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51"/>
      <c r="BM839" s="8"/>
      <c r="BN839" s="8"/>
      <c r="BO839" s="10"/>
      <c r="BP839" s="8"/>
      <c r="BQ839" s="8"/>
      <c r="BR839" s="8"/>
      <c r="BS839" s="8"/>
      <c r="BT839" s="8"/>
      <c r="BU839" s="8"/>
      <c r="BV839" s="8"/>
      <c r="BW839" s="8"/>
    </row>
    <row r="840" spans="1:75" x14ac:dyDescent="0.3">
      <c r="A840" s="7"/>
      <c r="B840" s="3"/>
      <c r="C840" s="3"/>
      <c r="D840" s="3"/>
      <c r="E840" s="3"/>
      <c r="F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51"/>
      <c r="BM840" s="8"/>
      <c r="BN840" s="8"/>
      <c r="BO840" s="10"/>
      <c r="BP840" s="8"/>
      <c r="BQ840" s="8"/>
      <c r="BR840" s="8"/>
      <c r="BS840" s="8"/>
      <c r="BT840" s="8"/>
      <c r="BU840" s="8"/>
      <c r="BV840" s="8"/>
      <c r="BW840" s="8"/>
    </row>
    <row r="841" spans="1:75" x14ac:dyDescent="0.3">
      <c r="A841" s="7"/>
      <c r="B841" s="3"/>
      <c r="C841" s="3"/>
      <c r="D841" s="3"/>
      <c r="E841" s="3"/>
      <c r="F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51"/>
      <c r="BM841" s="8"/>
      <c r="BN841" s="8"/>
      <c r="BO841" s="10"/>
      <c r="BP841" s="8"/>
      <c r="BQ841" s="8"/>
      <c r="BR841" s="8"/>
      <c r="BS841" s="8"/>
      <c r="BT841" s="8"/>
      <c r="BU841" s="8"/>
      <c r="BV841" s="8"/>
      <c r="BW841" s="8"/>
    </row>
    <row r="842" spans="1:75" x14ac:dyDescent="0.3">
      <c r="A842" s="7"/>
      <c r="B842" s="3"/>
      <c r="C842" s="3"/>
      <c r="D842" s="3"/>
      <c r="E842" s="3"/>
      <c r="F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51"/>
      <c r="BM842" s="8"/>
      <c r="BN842" s="8"/>
      <c r="BO842" s="10"/>
      <c r="BP842" s="8"/>
      <c r="BQ842" s="8"/>
      <c r="BR842" s="8"/>
      <c r="BS842" s="8"/>
      <c r="BT842" s="8"/>
      <c r="BU842" s="8"/>
      <c r="BV842" s="8"/>
      <c r="BW842" s="8"/>
    </row>
    <row r="843" spans="1:75" x14ac:dyDescent="0.3">
      <c r="A843" s="7"/>
      <c r="B843" s="3"/>
      <c r="C843" s="3"/>
      <c r="D843" s="3"/>
      <c r="E843" s="3"/>
      <c r="F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51"/>
      <c r="BM843" s="8"/>
      <c r="BN843" s="8"/>
      <c r="BO843" s="10"/>
      <c r="BP843" s="8"/>
      <c r="BQ843" s="8"/>
      <c r="BR843" s="8"/>
      <c r="BS843" s="8"/>
      <c r="BT843" s="8"/>
      <c r="BU843" s="8"/>
      <c r="BV843" s="8"/>
      <c r="BW843" s="8"/>
    </row>
    <row r="844" spans="1:75" x14ac:dyDescent="0.3">
      <c r="A844" s="7"/>
      <c r="B844" s="3"/>
      <c r="C844" s="3"/>
      <c r="D844" s="3"/>
      <c r="E844" s="3"/>
      <c r="F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51"/>
      <c r="BM844" s="8"/>
      <c r="BN844" s="8"/>
      <c r="BO844" s="10"/>
      <c r="BP844" s="8"/>
      <c r="BQ844" s="8"/>
      <c r="BR844" s="8"/>
      <c r="BS844" s="8"/>
      <c r="BT844" s="8"/>
      <c r="BU844" s="8"/>
      <c r="BV844" s="8"/>
      <c r="BW844" s="8"/>
    </row>
    <row r="845" spans="1:75" x14ac:dyDescent="0.3">
      <c r="A845" s="7"/>
      <c r="B845" s="3"/>
      <c r="C845" s="3"/>
      <c r="D845" s="3"/>
      <c r="E845" s="3"/>
      <c r="F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51"/>
      <c r="BM845" s="8"/>
      <c r="BN845" s="8"/>
      <c r="BO845" s="10"/>
      <c r="BP845" s="8"/>
      <c r="BQ845" s="8"/>
      <c r="BR845" s="8"/>
      <c r="BS845" s="8"/>
      <c r="BT845" s="8"/>
      <c r="BU845" s="8"/>
      <c r="BV845" s="8"/>
      <c r="BW845" s="8"/>
    </row>
    <row r="846" spans="1:75" x14ac:dyDescent="0.3">
      <c r="A846" s="7"/>
      <c r="B846" s="3"/>
      <c r="C846" s="3"/>
      <c r="D846" s="3"/>
      <c r="E846" s="3"/>
      <c r="F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51"/>
      <c r="BM846" s="8"/>
      <c r="BN846" s="8"/>
      <c r="BO846" s="10"/>
      <c r="BP846" s="8"/>
      <c r="BQ846" s="8"/>
      <c r="BR846" s="8"/>
      <c r="BS846" s="8"/>
      <c r="BT846" s="8"/>
      <c r="BU846" s="8"/>
      <c r="BV846" s="8"/>
      <c r="BW846" s="8"/>
    </row>
    <row r="847" spans="1:75" x14ac:dyDescent="0.3">
      <c r="A847" s="7"/>
      <c r="B847" s="3"/>
      <c r="C847" s="3"/>
      <c r="D847" s="3"/>
      <c r="E847" s="3"/>
      <c r="F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51"/>
      <c r="BM847" s="8"/>
      <c r="BN847" s="8"/>
      <c r="BO847" s="10"/>
      <c r="BP847" s="8"/>
      <c r="BQ847" s="8"/>
      <c r="BR847" s="8"/>
      <c r="BS847" s="8"/>
      <c r="BT847" s="8"/>
      <c r="BU847" s="8"/>
      <c r="BV847" s="8"/>
      <c r="BW847" s="8"/>
    </row>
    <row r="848" spans="1:75" x14ac:dyDescent="0.3">
      <c r="A848" s="7"/>
      <c r="B848" s="3"/>
      <c r="C848" s="3"/>
      <c r="D848" s="3"/>
      <c r="E848" s="3"/>
      <c r="F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51"/>
      <c r="BM848" s="8"/>
      <c r="BN848" s="8"/>
      <c r="BO848" s="10"/>
      <c r="BP848" s="8"/>
      <c r="BQ848" s="8"/>
      <c r="BR848" s="8"/>
      <c r="BS848" s="8"/>
      <c r="BT848" s="8"/>
      <c r="BU848" s="8"/>
      <c r="BV848" s="8"/>
      <c r="BW848" s="8"/>
    </row>
    <row r="849" spans="1:75" x14ac:dyDescent="0.3">
      <c r="A849" s="7"/>
      <c r="B849" s="3"/>
      <c r="C849" s="3"/>
      <c r="D849" s="3"/>
      <c r="E849" s="3"/>
      <c r="F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51"/>
      <c r="BM849" s="8"/>
      <c r="BN849" s="8"/>
      <c r="BO849" s="10"/>
      <c r="BP849" s="8"/>
      <c r="BQ849" s="8"/>
      <c r="BR849" s="8"/>
      <c r="BS849" s="8"/>
      <c r="BT849" s="8"/>
      <c r="BU849" s="8"/>
      <c r="BV849" s="8"/>
      <c r="BW849" s="8"/>
    </row>
    <row r="850" spans="1:75" x14ac:dyDescent="0.3">
      <c r="A850" s="7"/>
      <c r="B850" s="3"/>
      <c r="C850" s="3"/>
      <c r="D850" s="3"/>
      <c r="E850" s="3"/>
      <c r="F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51"/>
      <c r="BM850" s="8"/>
      <c r="BN850" s="8"/>
      <c r="BO850" s="10"/>
      <c r="BP850" s="8"/>
      <c r="BQ850" s="8"/>
      <c r="BR850" s="8"/>
      <c r="BS850" s="8"/>
      <c r="BT850" s="8"/>
      <c r="BU850" s="8"/>
      <c r="BV850" s="8"/>
      <c r="BW850" s="8"/>
    </row>
    <row r="851" spans="1:75" x14ac:dyDescent="0.3">
      <c r="A851" s="7"/>
      <c r="B851" s="3"/>
      <c r="C851" s="3"/>
      <c r="D851" s="3"/>
      <c r="E851" s="3"/>
      <c r="F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51"/>
      <c r="BM851" s="8"/>
      <c r="BN851" s="8"/>
      <c r="BO851" s="10"/>
      <c r="BP851" s="8"/>
      <c r="BQ851" s="8"/>
      <c r="BR851" s="8"/>
      <c r="BS851" s="8"/>
      <c r="BT851" s="8"/>
      <c r="BU851" s="8"/>
      <c r="BV851" s="8"/>
      <c r="BW851" s="8"/>
    </row>
    <row r="852" spans="1:75" x14ac:dyDescent="0.3">
      <c r="A852" s="7"/>
      <c r="B852" s="3"/>
      <c r="C852" s="3"/>
      <c r="D852" s="3"/>
      <c r="E852" s="3"/>
      <c r="F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51"/>
      <c r="BM852" s="8"/>
      <c r="BN852" s="8"/>
      <c r="BO852" s="10"/>
      <c r="BP852" s="8"/>
      <c r="BQ852" s="8"/>
      <c r="BR852" s="8"/>
      <c r="BS852" s="8"/>
      <c r="BT852" s="8"/>
      <c r="BU852" s="8"/>
      <c r="BV852" s="8"/>
      <c r="BW852" s="8"/>
    </row>
    <row r="853" spans="1:75" x14ac:dyDescent="0.3">
      <c r="A853" s="7"/>
      <c r="B853" s="3"/>
      <c r="C853" s="3"/>
      <c r="D853" s="3"/>
      <c r="E853" s="3"/>
      <c r="F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51"/>
      <c r="BM853" s="8"/>
      <c r="BN853" s="8"/>
      <c r="BO853" s="10"/>
      <c r="BP853" s="8"/>
      <c r="BQ853" s="8"/>
      <c r="BR853" s="8"/>
      <c r="BS853" s="8"/>
      <c r="BT853" s="8"/>
      <c r="BU853" s="8"/>
      <c r="BV853" s="8"/>
      <c r="BW853" s="8"/>
    </row>
    <row r="854" spans="1:75" x14ac:dyDescent="0.3">
      <c r="A854" s="7"/>
      <c r="B854" s="3"/>
      <c r="C854" s="3"/>
      <c r="D854" s="3"/>
      <c r="E854" s="3"/>
      <c r="F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51"/>
      <c r="BM854" s="8"/>
      <c r="BN854" s="8"/>
      <c r="BO854" s="10"/>
      <c r="BP854" s="8"/>
      <c r="BQ854" s="8"/>
      <c r="BR854" s="8"/>
      <c r="BS854" s="8"/>
      <c r="BT854" s="8"/>
      <c r="BU854" s="8"/>
      <c r="BV854" s="8"/>
      <c r="BW854" s="8"/>
    </row>
    <row r="855" spans="1:75" x14ac:dyDescent="0.3">
      <c r="A855" s="7"/>
      <c r="B855" s="3"/>
      <c r="C855" s="3"/>
      <c r="D855" s="3"/>
      <c r="E855" s="3"/>
      <c r="F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51"/>
      <c r="BM855" s="8"/>
      <c r="BN855" s="8"/>
      <c r="BO855" s="10"/>
      <c r="BP855" s="8"/>
      <c r="BQ855" s="8"/>
      <c r="BR855" s="8"/>
      <c r="BS855" s="8"/>
      <c r="BT855" s="8"/>
      <c r="BU855" s="8"/>
      <c r="BV855" s="8"/>
      <c r="BW855" s="8"/>
    </row>
    <row r="856" spans="1:75" x14ac:dyDescent="0.3">
      <c r="A856" s="7"/>
      <c r="B856" s="3"/>
      <c r="C856" s="3"/>
      <c r="D856" s="3"/>
      <c r="E856" s="3"/>
      <c r="F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51"/>
      <c r="BM856" s="8"/>
      <c r="BN856" s="8"/>
      <c r="BO856" s="10"/>
      <c r="BP856" s="8"/>
      <c r="BQ856" s="8"/>
      <c r="BR856" s="8"/>
      <c r="BS856" s="8"/>
      <c r="BT856" s="8"/>
      <c r="BU856" s="8"/>
      <c r="BV856" s="8"/>
      <c r="BW856" s="8"/>
    </row>
    <row r="857" spans="1:75" x14ac:dyDescent="0.3">
      <c r="A857" s="7"/>
      <c r="B857" s="3"/>
      <c r="C857" s="3"/>
      <c r="D857" s="3"/>
      <c r="E857" s="3"/>
      <c r="F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51"/>
      <c r="BM857" s="8"/>
      <c r="BN857" s="8"/>
      <c r="BO857" s="10"/>
      <c r="BP857" s="8"/>
      <c r="BQ857" s="8"/>
      <c r="BR857" s="8"/>
      <c r="BS857" s="8"/>
      <c r="BT857" s="8"/>
      <c r="BU857" s="8"/>
      <c r="BV857" s="8"/>
      <c r="BW857" s="8"/>
    </row>
    <row r="858" spans="1:75" x14ac:dyDescent="0.3">
      <c r="A858" s="7"/>
      <c r="B858" s="3"/>
      <c r="C858" s="3"/>
      <c r="D858" s="3"/>
      <c r="E858" s="3"/>
      <c r="F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51"/>
      <c r="BM858" s="8"/>
      <c r="BN858" s="8"/>
      <c r="BO858" s="10"/>
      <c r="BP858" s="8"/>
      <c r="BQ858" s="8"/>
      <c r="BR858" s="8"/>
      <c r="BS858" s="8"/>
      <c r="BT858" s="8"/>
      <c r="BU858" s="8"/>
      <c r="BV858" s="8"/>
      <c r="BW858" s="8"/>
    </row>
    <row r="859" spans="1:75" x14ac:dyDescent="0.3">
      <c r="A859" s="7"/>
      <c r="B859" s="3"/>
      <c r="C859" s="3"/>
      <c r="D859" s="3"/>
      <c r="E859" s="3"/>
      <c r="F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51"/>
      <c r="BM859" s="8"/>
      <c r="BN859" s="8"/>
      <c r="BO859" s="10"/>
      <c r="BP859" s="8"/>
      <c r="BQ859" s="8"/>
      <c r="BR859" s="8"/>
      <c r="BS859" s="8"/>
      <c r="BT859" s="8"/>
      <c r="BU859" s="8"/>
      <c r="BV859" s="8"/>
      <c r="BW859" s="8"/>
    </row>
    <row r="860" spans="1:75" x14ac:dyDescent="0.3">
      <c r="A860" s="7"/>
      <c r="B860" s="3"/>
      <c r="C860" s="3"/>
      <c r="D860" s="3"/>
      <c r="E860" s="3"/>
      <c r="F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51"/>
      <c r="BM860" s="8"/>
      <c r="BN860" s="8"/>
      <c r="BO860" s="10"/>
      <c r="BP860" s="8"/>
      <c r="BQ860" s="8"/>
      <c r="BR860" s="8"/>
      <c r="BS860" s="8"/>
      <c r="BT860" s="8"/>
      <c r="BU860" s="8"/>
      <c r="BV860" s="8"/>
      <c r="BW860" s="8"/>
    </row>
    <row r="861" spans="1:75" x14ac:dyDescent="0.3">
      <c r="A861" s="7"/>
      <c r="B861" s="3"/>
      <c r="C861" s="3"/>
      <c r="D861" s="3"/>
      <c r="E861" s="3"/>
      <c r="F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51"/>
      <c r="BM861" s="8"/>
      <c r="BN861" s="8"/>
      <c r="BO861" s="10"/>
      <c r="BP861" s="8"/>
      <c r="BQ861" s="8"/>
      <c r="BR861" s="8"/>
      <c r="BS861" s="8"/>
      <c r="BT861" s="8"/>
      <c r="BU861" s="8"/>
      <c r="BV861" s="8"/>
      <c r="BW861" s="8"/>
    </row>
    <row r="862" spans="1:75" x14ac:dyDescent="0.3">
      <c r="A862" s="7"/>
      <c r="B862" s="3"/>
      <c r="C862" s="3"/>
      <c r="D862" s="3"/>
      <c r="E862" s="3"/>
      <c r="F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51"/>
      <c r="BM862" s="8"/>
      <c r="BN862" s="8"/>
      <c r="BO862" s="10"/>
      <c r="BP862" s="8"/>
      <c r="BQ862" s="8"/>
      <c r="BR862" s="8"/>
      <c r="BS862" s="8"/>
      <c r="BT862" s="8"/>
      <c r="BU862" s="8"/>
      <c r="BV862" s="8"/>
      <c r="BW862" s="8"/>
    </row>
    <row r="863" spans="1:75" x14ac:dyDescent="0.3">
      <c r="A863" s="7"/>
      <c r="B863" s="3"/>
      <c r="C863" s="3"/>
      <c r="D863" s="3"/>
      <c r="E863" s="3"/>
      <c r="F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51"/>
      <c r="BM863" s="8"/>
      <c r="BN863" s="8"/>
      <c r="BO863" s="10"/>
      <c r="BP863" s="8"/>
      <c r="BQ863" s="8"/>
      <c r="BR863" s="8"/>
      <c r="BS863" s="8"/>
      <c r="BT863" s="8"/>
      <c r="BU863" s="8"/>
      <c r="BV863" s="8"/>
      <c r="BW863" s="8"/>
    </row>
    <row r="864" spans="1:75" x14ac:dyDescent="0.3">
      <c r="A864" s="7"/>
      <c r="B864" s="3"/>
      <c r="C864" s="3"/>
      <c r="D864" s="3"/>
      <c r="E864" s="3"/>
      <c r="F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51"/>
      <c r="BM864" s="8"/>
      <c r="BN864" s="8"/>
      <c r="BO864" s="10"/>
      <c r="BP864" s="8"/>
      <c r="BQ864" s="8"/>
      <c r="BR864" s="8"/>
      <c r="BS864" s="8"/>
      <c r="BT864" s="8"/>
      <c r="BU864" s="8"/>
      <c r="BV864" s="8"/>
      <c r="BW864" s="8"/>
    </row>
    <row r="865" spans="1:75" x14ac:dyDescent="0.3">
      <c r="A865" s="7"/>
      <c r="B865" s="3"/>
      <c r="C865" s="3"/>
      <c r="D865" s="3"/>
      <c r="E865" s="3"/>
      <c r="F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51"/>
      <c r="BM865" s="8"/>
      <c r="BN865" s="8"/>
      <c r="BO865" s="10"/>
      <c r="BP865" s="8"/>
      <c r="BQ865" s="8"/>
      <c r="BR865" s="8"/>
      <c r="BS865" s="8"/>
      <c r="BT865" s="8"/>
      <c r="BU865" s="8"/>
      <c r="BV865" s="8"/>
      <c r="BW865" s="8"/>
    </row>
    <row r="866" spans="1:75" x14ac:dyDescent="0.3">
      <c r="A866" s="7"/>
      <c r="B866" s="3"/>
      <c r="C866" s="3"/>
      <c r="D866" s="3"/>
      <c r="E866" s="3"/>
      <c r="F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51"/>
      <c r="BM866" s="8"/>
      <c r="BN866" s="8"/>
      <c r="BO866" s="10"/>
      <c r="BP866" s="8"/>
      <c r="BQ866" s="8"/>
      <c r="BR866" s="8"/>
      <c r="BS866" s="8"/>
      <c r="BT866" s="8"/>
      <c r="BU866" s="8"/>
      <c r="BV866" s="8"/>
      <c r="BW866" s="8"/>
    </row>
    <row r="867" spans="1:75" x14ac:dyDescent="0.3">
      <c r="A867" s="7"/>
      <c r="B867" s="3"/>
      <c r="C867" s="3"/>
      <c r="D867" s="3"/>
      <c r="E867" s="3"/>
      <c r="F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51"/>
      <c r="BM867" s="8"/>
      <c r="BN867" s="8"/>
      <c r="BO867" s="10"/>
      <c r="BP867" s="8"/>
      <c r="BQ867" s="8"/>
      <c r="BR867" s="8"/>
      <c r="BS867" s="8"/>
      <c r="BT867" s="8"/>
      <c r="BU867" s="8"/>
      <c r="BV867" s="8"/>
      <c r="BW867" s="8"/>
    </row>
    <row r="868" spans="1:75" x14ac:dyDescent="0.3">
      <c r="A868" s="7"/>
      <c r="B868" s="3"/>
      <c r="C868" s="3"/>
      <c r="D868" s="3"/>
      <c r="E868" s="3"/>
      <c r="F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51"/>
      <c r="BM868" s="8"/>
      <c r="BN868" s="8"/>
      <c r="BO868" s="10"/>
      <c r="BP868" s="8"/>
      <c r="BQ868" s="8"/>
      <c r="BR868" s="8"/>
      <c r="BS868" s="8"/>
      <c r="BT868" s="8"/>
      <c r="BU868" s="8"/>
      <c r="BV868" s="8"/>
      <c r="BW868" s="8"/>
    </row>
    <row r="869" spans="1:75" x14ac:dyDescent="0.3">
      <c r="A869" s="7"/>
      <c r="B869" s="3"/>
      <c r="C869" s="3"/>
      <c r="D869" s="3"/>
      <c r="E869" s="3"/>
      <c r="F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51"/>
      <c r="BM869" s="8"/>
      <c r="BN869" s="8"/>
      <c r="BO869" s="10"/>
      <c r="BP869" s="8"/>
      <c r="BQ869" s="8"/>
      <c r="BR869" s="8"/>
      <c r="BS869" s="8"/>
      <c r="BT869" s="8"/>
      <c r="BU869" s="8"/>
      <c r="BV869" s="8"/>
      <c r="BW869" s="8"/>
    </row>
    <row r="870" spans="1:75" x14ac:dyDescent="0.3">
      <c r="A870" s="7"/>
      <c r="B870" s="3"/>
      <c r="C870" s="3"/>
      <c r="D870" s="3"/>
      <c r="E870" s="3"/>
      <c r="F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51"/>
      <c r="BM870" s="8"/>
      <c r="BN870" s="8"/>
      <c r="BO870" s="10"/>
      <c r="BP870" s="8"/>
      <c r="BQ870" s="8"/>
      <c r="BR870" s="8"/>
      <c r="BS870" s="8"/>
      <c r="BT870" s="8"/>
      <c r="BU870" s="8"/>
      <c r="BV870" s="8"/>
      <c r="BW870" s="8"/>
    </row>
    <row r="871" spans="1:75" x14ac:dyDescent="0.3">
      <c r="A871" s="7"/>
      <c r="B871" s="3"/>
      <c r="C871" s="3"/>
      <c r="D871" s="3"/>
      <c r="E871" s="3"/>
      <c r="F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51"/>
      <c r="BM871" s="8"/>
      <c r="BN871" s="8"/>
      <c r="BO871" s="10"/>
      <c r="BP871" s="8"/>
      <c r="BQ871" s="8"/>
      <c r="BR871" s="8"/>
      <c r="BS871" s="8"/>
      <c r="BT871" s="8"/>
      <c r="BU871" s="8"/>
      <c r="BV871" s="8"/>
      <c r="BW871" s="8"/>
    </row>
    <row r="872" spans="1:75" x14ac:dyDescent="0.3">
      <c r="A872" s="7"/>
      <c r="B872" s="3"/>
      <c r="C872" s="3"/>
      <c r="D872" s="3"/>
      <c r="E872" s="3"/>
      <c r="F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51"/>
      <c r="BM872" s="8"/>
      <c r="BN872" s="8"/>
      <c r="BO872" s="10"/>
      <c r="BP872" s="8"/>
      <c r="BQ872" s="8"/>
      <c r="BR872" s="8"/>
      <c r="BS872" s="8"/>
      <c r="BT872" s="8"/>
      <c r="BU872" s="8"/>
      <c r="BV872" s="8"/>
      <c r="BW872" s="8"/>
    </row>
    <row r="873" spans="1:75" x14ac:dyDescent="0.3">
      <c r="A873" s="7"/>
      <c r="B873" s="3"/>
      <c r="C873" s="3"/>
      <c r="D873" s="3"/>
      <c r="E873" s="3"/>
      <c r="F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51"/>
      <c r="BM873" s="8"/>
      <c r="BN873" s="8"/>
      <c r="BO873" s="10"/>
      <c r="BP873" s="8"/>
      <c r="BQ873" s="8"/>
      <c r="BR873" s="8"/>
      <c r="BS873" s="8"/>
      <c r="BT873" s="8"/>
      <c r="BU873" s="8"/>
      <c r="BV873" s="8"/>
      <c r="BW873" s="8"/>
    </row>
    <row r="874" spans="1:75" x14ac:dyDescent="0.3">
      <c r="A874" s="7"/>
      <c r="B874" s="3"/>
      <c r="C874" s="3"/>
      <c r="D874" s="3"/>
      <c r="E874" s="3"/>
      <c r="F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51"/>
      <c r="BM874" s="8"/>
      <c r="BN874" s="8"/>
      <c r="BO874" s="10"/>
      <c r="BP874" s="8"/>
      <c r="BQ874" s="8"/>
      <c r="BR874" s="8"/>
      <c r="BS874" s="8"/>
      <c r="BT874" s="8"/>
      <c r="BU874" s="8"/>
      <c r="BV874" s="8"/>
      <c r="BW874" s="8"/>
    </row>
    <row r="875" spans="1:75" x14ac:dyDescent="0.3">
      <c r="A875" s="7"/>
      <c r="B875" s="3"/>
      <c r="C875" s="3"/>
      <c r="D875" s="3"/>
      <c r="E875" s="3"/>
      <c r="F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51"/>
      <c r="BM875" s="8"/>
      <c r="BN875" s="8"/>
      <c r="BO875" s="10"/>
      <c r="BP875" s="8"/>
      <c r="BQ875" s="8"/>
      <c r="BR875" s="8"/>
      <c r="BS875" s="8"/>
      <c r="BT875" s="8"/>
      <c r="BU875" s="8"/>
      <c r="BV875" s="8"/>
      <c r="BW875" s="8"/>
    </row>
    <row r="876" spans="1:75" x14ac:dyDescent="0.3">
      <c r="A876" s="7"/>
      <c r="B876" s="3"/>
      <c r="C876" s="3"/>
      <c r="D876" s="3"/>
      <c r="E876" s="3"/>
      <c r="F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51"/>
      <c r="BM876" s="8"/>
      <c r="BN876" s="8"/>
      <c r="BO876" s="10"/>
      <c r="BP876" s="8"/>
      <c r="BQ876" s="8"/>
      <c r="BR876" s="8"/>
      <c r="BS876" s="8"/>
      <c r="BT876" s="8"/>
      <c r="BU876" s="8"/>
      <c r="BV876" s="8"/>
      <c r="BW876" s="8"/>
    </row>
    <row r="877" spans="1:75" x14ac:dyDescent="0.3">
      <c r="A877" s="7"/>
      <c r="B877" s="3"/>
      <c r="C877" s="3"/>
      <c r="D877" s="3"/>
      <c r="E877" s="3"/>
      <c r="F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51"/>
      <c r="BM877" s="8"/>
      <c r="BN877" s="8"/>
      <c r="BO877" s="10"/>
      <c r="BP877" s="8"/>
      <c r="BQ877" s="8"/>
      <c r="BR877" s="8"/>
      <c r="BS877" s="8"/>
      <c r="BT877" s="8"/>
      <c r="BU877" s="8"/>
      <c r="BV877" s="8"/>
      <c r="BW877" s="8"/>
    </row>
    <row r="878" spans="1:75" x14ac:dyDescent="0.3">
      <c r="A878" s="7"/>
      <c r="B878" s="3"/>
      <c r="C878" s="3"/>
      <c r="D878" s="3"/>
      <c r="E878" s="3"/>
      <c r="F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51"/>
      <c r="BM878" s="8"/>
      <c r="BN878" s="8"/>
      <c r="BO878" s="10"/>
      <c r="BP878" s="8"/>
      <c r="BQ878" s="8"/>
      <c r="BR878" s="8"/>
      <c r="BS878" s="8"/>
      <c r="BT878" s="8"/>
      <c r="BU878" s="8"/>
      <c r="BV878" s="8"/>
      <c r="BW878" s="8"/>
    </row>
    <row r="879" spans="1:75" x14ac:dyDescent="0.3">
      <c r="A879" s="7"/>
      <c r="B879" s="3"/>
      <c r="C879" s="3"/>
      <c r="D879" s="3"/>
      <c r="E879" s="3"/>
      <c r="F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51"/>
      <c r="BM879" s="8"/>
      <c r="BN879" s="8"/>
      <c r="BO879" s="10"/>
      <c r="BP879" s="8"/>
      <c r="BQ879" s="8"/>
      <c r="BR879" s="8"/>
      <c r="BS879" s="8"/>
      <c r="BT879" s="8"/>
      <c r="BU879" s="8"/>
      <c r="BV879" s="8"/>
      <c r="BW879" s="8"/>
    </row>
    <row r="880" spans="1:75" x14ac:dyDescent="0.3">
      <c r="A880" s="7"/>
      <c r="B880" s="3"/>
      <c r="C880" s="3"/>
      <c r="D880" s="3"/>
      <c r="E880" s="3"/>
      <c r="F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51"/>
      <c r="BM880" s="8"/>
      <c r="BN880" s="8"/>
      <c r="BO880" s="10"/>
      <c r="BP880" s="8"/>
      <c r="BQ880" s="8"/>
      <c r="BR880" s="8"/>
      <c r="BS880" s="8"/>
      <c r="BT880" s="8"/>
      <c r="BU880" s="8"/>
      <c r="BV880" s="8"/>
      <c r="BW880" s="8"/>
    </row>
    <row r="881" spans="1:75" x14ac:dyDescent="0.3">
      <c r="A881" s="7"/>
      <c r="B881" s="3"/>
      <c r="C881" s="3"/>
      <c r="D881" s="3"/>
      <c r="E881" s="3"/>
      <c r="F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51"/>
      <c r="BM881" s="8"/>
      <c r="BN881" s="8"/>
      <c r="BO881" s="10"/>
      <c r="BP881" s="8"/>
      <c r="BQ881" s="8"/>
      <c r="BR881" s="8"/>
      <c r="BS881" s="8"/>
      <c r="BT881" s="8"/>
      <c r="BU881" s="8"/>
      <c r="BV881" s="8"/>
      <c r="BW881" s="8"/>
    </row>
    <row r="882" spans="1:75" x14ac:dyDescent="0.3">
      <c r="A882" s="7"/>
      <c r="B882" s="3"/>
      <c r="C882" s="3"/>
      <c r="D882" s="3"/>
      <c r="E882" s="3"/>
      <c r="F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51"/>
      <c r="BM882" s="8"/>
      <c r="BN882" s="8"/>
      <c r="BO882" s="10"/>
      <c r="BP882" s="8"/>
      <c r="BQ882" s="8"/>
      <c r="BR882" s="8"/>
      <c r="BS882" s="8"/>
      <c r="BT882" s="8"/>
      <c r="BU882" s="8"/>
      <c r="BV882" s="8"/>
      <c r="BW882" s="8"/>
    </row>
    <row r="883" spans="1:75" x14ac:dyDescent="0.3">
      <c r="A883" s="7"/>
      <c r="B883" s="3"/>
      <c r="C883" s="3"/>
      <c r="D883" s="3"/>
      <c r="E883" s="3"/>
      <c r="F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51"/>
      <c r="BM883" s="8"/>
      <c r="BN883" s="8"/>
      <c r="BO883" s="10"/>
      <c r="BP883" s="8"/>
      <c r="BQ883" s="8"/>
      <c r="BR883" s="8"/>
      <c r="BS883" s="8"/>
      <c r="BT883" s="8"/>
      <c r="BU883" s="8"/>
      <c r="BV883" s="8"/>
      <c r="BW883" s="8"/>
    </row>
    <row r="884" spans="1:75" x14ac:dyDescent="0.3">
      <c r="A884" s="7"/>
      <c r="B884" s="3"/>
      <c r="C884" s="3"/>
      <c r="D884" s="3"/>
      <c r="E884" s="3"/>
      <c r="F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51"/>
      <c r="BM884" s="8"/>
      <c r="BN884" s="8"/>
      <c r="BO884" s="10"/>
      <c r="BP884" s="8"/>
      <c r="BQ884" s="8"/>
      <c r="BR884" s="8"/>
      <c r="BS884" s="8"/>
      <c r="BT884" s="8"/>
      <c r="BU884" s="8"/>
      <c r="BV884" s="8"/>
      <c r="BW884" s="8"/>
    </row>
    <row r="885" spans="1:75" x14ac:dyDescent="0.3">
      <c r="A885" s="7"/>
      <c r="B885" s="3"/>
      <c r="C885" s="3"/>
      <c r="D885" s="3"/>
      <c r="E885" s="3"/>
      <c r="F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51"/>
      <c r="BM885" s="8"/>
      <c r="BN885" s="8"/>
      <c r="BO885" s="10"/>
      <c r="BP885" s="8"/>
      <c r="BQ885" s="8"/>
      <c r="BR885" s="8"/>
      <c r="BS885" s="8"/>
      <c r="BT885" s="8"/>
      <c r="BU885" s="8"/>
      <c r="BV885" s="8"/>
      <c r="BW885" s="8"/>
    </row>
    <row r="886" spans="1:75" x14ac:dyDescent="0.3">
      <c r="A886" s="7"/>
      <c r="B886" s="3"/>
      <c r="C886" s="3"/>
      <c r="D886" s="3"/>
      <c r="E886" s="3"/>
      <c r="F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51"/>
      <c r="BM886" s="8"/>
      <c r="BN886" s="8"/>
      <c r="BO886" s="10"/>
      <c r="BP886" s="8"/>
      <c r="BQ886" s="8"/>
      <c r="BR886" s="8"/>
      <c r="BS886" s="8"/>
      <c r="BT886" s="8"/>
      <c r="BU886" s="8"/>
      <c r="BV886" s="8"/>
      <c r="BW886" s="8"/>
    </row>
    <row r="887" spans="1:75" x14ac:dyDescent="0.3">
      <c r="A887" s="7"/>
      <c r="B887" s="3"/>
      <c r="C887" s="3"/>
      <c r="D887" s="3"/>
      <c r="E887" s="3"/>
      <c r="F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51"/>
      <c r="BM887" s="8"/>
      <c r="BN887" s="8"/>
      <c r="BO887" s="10"/>
      <c r="BP887" s="8"/>
      <c r="BQ887" s="8"/>
      <c r="BR887" s="8"/>
      <c r="BS887" s="8"/>
      <c r="BT887" s="8"/>
      <c r="BU887" s="8"/>
      <c r="BV887" s="8"/>
      <c r="BW887" s="8"/>
    </row>
    <row r="888" spans="1:75" x14ac:dyDescent="0.3">
      <c r="A888" s="7"/>
      <c r="B888" s="3"/>
      <c r="C888" s="3"/>
      <c r="D888" s="3"/>
      <c r="E888" s="3"/>
      <c r="F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51"/>
      <c r="BM888" s="8"/>
      <c r="BN888" s="8"/>
      <c r="BO888" s="10"/>
      <c r="BP888" s="8"/>
      <c r="BQ888" s="8"/>
      <c r="BR888" s="8"/>
      <c r="BS888" s="8"/>
      <c r="BT888" s="8"/>
      <c r="BU888" s="8"/>
      <c r="BV888" s="8"/>
      <c r="BW888" s="8"/>
    </row>
    <row r="889" spans="1:75" x14ac:dyDescent="0.3">
      <c r="A889" s="7"/>
      <c r="B889" s="3"/>
      <c r="C889" s="3"/>
      <c r="D889" s="3"/>
      <c r="E889" s="3"/>
      <c r="F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51"/>
      <c r="BM889" s="8"/>
      <c r="BN889" s="8"/>
      <c r="BO889" s="10"/>
      <c r="BP889" s="8"/>
      <c r="BQ889" s="8"/>
      <c r="BR889" s="8"/>
      <c r="BS889" s="8"/>
      <c r="BT889" s="8"/>
      <c r="BU889" s="8"/>
      <c r="BV889" s="8"/>
      <c r="BW889" s="8"/>
    </row>
    <row r="890" spans="1:75" x14ac:dyDescent="0.3">
      <c r="A890" s="7"/>
      <c r="B890" s="3"/>
      <c r="C890" s="3"/>
      <c r="D890" s="3"/>
      <c r="E890" s="3"/>
      <c r="F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51"/>
      <c r="BM890" s="8"/>
      <c r="BN890" s="8"/>
      <c r="BO890" s="10"/>
      <c r="BP890" s="8"/>
      <c r="BQ890" s="8"/>
      <c r="BR890" s="8"/>
      <c r="BS890" s="8"/>
      <c r="BT890" s="8"/>
      <c r="BU890" s="8"/>
      <c r="BV890" s="8"/>
      <c r="BW890" s="8"/>
    </row>
    <row r="891" spans="1:75" x14ac:dyDescent="0.3">
      <c r="A891" s="7"/>
      <c r="B891" s="3"/>
      <c r="C891" s="3"/>
      <c r="D891" s="3"/>
      <c r="E891" s="3"/>
      <c r="F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51"/>
      <c r="BM891" s="8"/>
      <c r="BN891" s="8"/>
      <c r="BO891" s="10"/>
      <c r="BP891" s="8"/>
      <c r="BQ891" s="8"/>
      <c r="BR891" s="8"/>
      <c r="BS891" s="8"/>
      <c r="BT891" s="8"/>
      <c r="BU891" s="8"/>
      <c r="BV891" s="8"/>
      <c r="BW891" s="8"/>
    </row>
    <row r="892" spans="1:75" x14ac:dyDescent="0.3">
      <c r="A892" s="7"/>
      <c r="B892" s="3"/>
      <c r="C892" s="3"/>
      <c r="D892" s="3"/>
      <c r="E892" s="3"/>
      <c r="F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51"/>
      <c r="BM892" s="8"/>
      <c r="BN892" s="8"/>
      <c r="BO892" s="10"/>
      <c r="BP892" s="8"/>
      <c r="BQ892" s="8"/>
      <c r="BR892" s="8"/>
      <c r="BS892" s="8"/>
      <c r="BT892" s="8"/>
      <c r="BU892" s="8"/>
      <c r="BV892" s="8"/>
      <c r="BW892" s="8"/>
    </row>
    <row r="893" spans="1:75" x14ac:dyDescent="0.3">
      <c r="A893" s="7"/>
      <c r="B893" s="3"/>
      <c r="C893" s="3"/>
      <c r="D893" s="3"/>
      <c r="E893" s="3"/>
      <c r="F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51"/>
      <c r="BM893" s="8"/>
      <c r="BN893" s="8"/>
      <c r="BO893" s="10"/>
      <c r="BP893" s="8"/>
      <c r="BQ893" s="8"/>
      <c r="BR893" s="8"/>
      <c r="BS893" s="8"/>
      <c r="BT893" s="8"/>
      <c r="BU893" s="8"/>
      <c r="BV893" s="8"/>
      <c r="BW893" s="8"/>
    </row>
    <row r="894" spans="1:75" x14ac:dyDescent="0.3">
      <c r="A894" s="7"/>
      <c r="B894" s="3"/>
      <c r="C894" s="3"/>
      <c r="D894" s="3"/>
      <c r="E894" s="3"/>
      <c r="F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51"/>
      <c r="BM894" s="8"/>
      <c r="BN894" s="8"/>
      <c r="BO894" s="10"/>
      <c r="BP894" s="8"/>
      <c r="BQ894" s="8"/>
      <c r="BR894" s="8"/>
      <c r="BS894" s="8"/>
      <c r="BT894" s="8"/>
      <c r="BU894" s="8"/>
      <c r="BV894" s="8"/>
      <c r="BW894" s="8"/>
    </row>
    <row r="895" spans="1:75" x14ac:dyDescent="0.3">
      <c r="A895" s="7"/>
      <c r="B895" s="3"/>
      <c r="C895" s="3"/>
      <c r="D895" s="3"/>
      <c r="E895" s="3"/>
      <c r="F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51"/>
      <c r="BM895" s="8"/>
      <c r="BN895" s="8"/>
      <c r="BO895" s="10"/>
      <c r="BP895" s="8"/>
      <c r="BQ895" s="8"/>
      <c r="BR895" s="8"/>
      <c r="BS895" s="8"/>
      <c r="BT895" s="8"/>
      <c r="BU895" s="8"/>
      <c r="BV895" s="8"/>
      <c r="BW895" s="8"/>
    </row>
    <row r="896" spans="1:75" x14ac:dyDescent="0.3">
      <c r="A896" s="7"/>
      <c r="B896" s="3"/>
      <c r="C896" s="3"/>
      <c r="D896" s="3"/>
      <c r="E896" s="3"/>
      <c r="F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51"/>
      <c r="BM896" s="8"/>
      <c r="BN896" s="8"/>
      <c r="BO896" s="10"/>
      <c r="BP896" s="8"/>
      <c r="BQ896" s="8"/>
      <c r="BR896" s="8"/>
      <c r="BS896" s="8"/>
      <c r="BT896" s="8"/>
      <c r="BU896" s="8"/>
      <c r="BV896" s="8"/>
      <c r="BW896" s="8"/>
    </row>
    <row r="897" spans="1:75" x14ac:dyDescent="0.3">
      <c r="A897" s="7"/>
      <c r="B897" s="3"/>
      <c r="C897" s="3"/>
      <c r="D897" s="3"/>
      <c r="E897" s="3"/>
      <c r="F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51"/>
      <c r="BM897" s="8"/>
      <c r="BN897" s="8"/>
      <c r="BO897" s="10"/>
      <c r="BP897" s="8"/>
      <c r="BQ897" s="8"/>
      <c r="BR897" s="8"/>
      <c r="BS897" s="8"/>
      <c r="BT897" s="8"/>
      <c r="BU897" s="8"/>
      <c r="BV897" s="8"/>
      <c r="BW897" s="8"/>
    </row>
    <row r="898" spans="1:75" x14ac:dyDescent="0.3">
      <c r="A898" s="7"/>
      <c r="B898" s="3"/>
      <c r="C898" s="3"/>
      <c r="D898" s="3"/>
      <c r="E898" s="3"/>
      <c r="F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51"/>
      <c r="BM898" s="8"/>
      <c r="BN898" s="8"/>
      <c r="BO898" s="10"/>
      <c r="BP898" s="8"/>
      <c r="BQ898" s="8"/>
      <c r="BR898" s="8"/>
      <c r="BS898" s="8"/>
      <c r="BT898" s="8"/>
      <c r="BU898" s="8"/>
      <c r="BV898" s="8"/>
      <c r="BW898" s="8"/>
    </row>
    <row r="899" spans="1:75" x14ac:dyDescent="0.3">
      <c r="A899" s="7"/>
      <c r="B899" s="3"/>
      <c r="C899" s="3"/>
      <c r="D899" s="3"/>
      <c r="E899" s="3"/>
      <c r="F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51"/>
      <c r="BM899" s="8"/>
      <c r="BN899" s="8"/>
      <c r="BO899" s="10"/>
      <c r="BP899" s="8"/>
      <c r="BQ899" s="8"/>
      <c r="BR899" s="8"/>
      <c r="BS899" s="8"/>
      <c r="BT899" s="8"/>
      <c r="BU899" s="8"/>
      <c r="BV899" s="8"/>
      <c r="BW899" s="8"/>
    </row>
    <row r="900" spans="1:75" x14ac:dyDescent="0.3">
      <c r="A900" s="7"/>
      <c r="B900" s="3"/>
      <c r="C900" s="3"/>
      <c r="D900" s="3"/>
      <c r="E900" s="3"/>
      <c r="F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51"/>
      <c r="BM900" s="8"/>
      <c r="BN900" s="8"/>
      <c r="BO900" s="10"/>
      <c r="BP900" s="8"/>
      <c r="BQ900" s="8"/>
      <c r="BR900" s="8"/>
      <c r="BS900" s="8"/>
      <c r="BT900" s="8"/>
      <c r="BU900" s="8"/>
      <c r="BV900" s="8"/>
      <c r="BW900" s="8"/>
    </row>
    <row r="901" spans="1:75" x14ac:dyDescent="0.3">
      <c r="A901" s="7"/>
      <c r="B901" s="3"/>
      <c r="C901" s="3"/>
      <c r="D901" s="3"/>
      <c r="E901" s="3"/>
      <c r="F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51"/>
      <c r="BM901" s="8"/>
      <c r="BN901" s="8"/>
      <c r="BO901" s="10"/>
      <c r="BP901" s="8"/>
      <c r="BQ901" s="8"/>
      <c r="BR901" s="8"/>
      <c r="BS901" s="8"/>
      <c r="BT901" s="8"/>
      <c r="BU901" s="8"/>
      <c r="BV901" s="8"/>
      <c r="BW901" s="8"/>
    </row>
    <row r="902" spans="1:75" x14ac:dyDescent="0.3">
      <c r="A902" s="7"/>
      <c r="B902" s="3"/>
      <c r="C902" s="3"/>
      <c r="D902" s="3"/>
      <c r="E902" s="3"/>
      <c r="F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51"/>
      <c r="BM902" s="8"/>
      <c r="BN902" s="8"/>
      <c r="BO902" s="10"/>
      <c r="BP902" s="8"/>
      <c r="BQ902" s="8"/>
      <c r="BR902" s="8"/>
      <c r="BS902" s="8"/>
      <c r="BT902" s="8"/>
      <c r="BU902" s="8"/>
      <c r="BV902" s="8"/>
      <c r="BW902" s="8"/>
    </row>
    <row r="903" spans="1:75" x14ac:dyDescent="0.3">
      <c r="A903" s="7"/>
      <c r="B903" s="3"/>
      <c r="C903" s="3"/>
      <c r="D903" s="3"/>
      <c r="E903" s="3"/>
      <c r="F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51"/>
      <c r="BM903" s="8"/>
      <c r="BN903" s="8"/>
      <c r="BO903" s="10"/>
      <c r="BP903" s="8"/>
      <c r="BQ903" s="8"/>
      <c r="BR903" s="8"/>
      <c r="BS903" s="8"/>
      <c r="BT903" s="8"/>
      <c r="BU903" s="8"/>
      <c r="BV903" s="8"/>
      <c r="BW903" s="8"/>
    </row>
    <row r="904" spans="1:75" x14ac:dyDescent="0.3">
      <c r="A904" s="7"/>
      <c r="B904" s="3"/>
      <c r="C904" s="3"/>
      <c r="D904" s="3"/>
      <c r="E904" s="3"/>
      <c r="F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51"/>
      <c r="BM904" s="8"/>
      <c r="BN904" s="8"/>
      <c r="BO904" s="10"/>
      <c r="BP904" s="8"/>
      <c r="BQ904" s="8"/>
      <c r="BR904" s="8"/>
      <c r="BS904" s="8"/>
      <c r="BT904" s="8"/>
      <c r="BU904" s="8"/>
      <c r="BV904" s="8"/>
      <c r="BW904" s="8"/>
    </row>
    <row r="905" spans="1:75" x14ac:dyDescent="0.3">
      <c r="A905" s="7"/>
      <c r="B905" s="3"/>
      <c r="C905" s="3"/>
      <c r="D905" s="3"/>
      <c r="E905" s="3"/>
      <c r="F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51"/>
      <c r="BM905" s="8"/>
      <c r="BN905" s="8"/>
      <c r="BO905" s="10"/>
      <c r="BP905" s="8"/>
      <c r="BQ905" s="8"/>
      <c r="BR905" s="8"/>
      <c r="BS905" s="8"/>
      <c r="BT905" s="8"/>
      <c r="BU905" s="8"/>
      <c r="BV905" s="8"/>
      <c r="BW905" s="8"/>
    </row>
    <row r="906" spans="1:75" x14ac:dyDescent="0.3">
      <c r="A906" s="7"/>
      <c r="B906" s="3"/>
      <c r="C906" s="3"/>
      <c r="D906" s="3"/>
      <c r="E906" s="3"/>
      <c r="F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51"/>
      <c r="BM906" s="8"/>
      <c r="BN906" s="8"/>
      <c r="BO906" s="10"/>
      <c r="BP906" s="8"/>
      <c r="BQ906" s="8"/>
      <c r="BR906" s="8"/>
      <c r="BS906" s="8"/>
      <c r="BT906" s="8"/>
      <c r="BU906" s="8"/>
      <c r="BV906" s="8"/>
      <c r="BW906" s="8"/>
    </row>
    <row r="907" spans="1:75" x14ac:dyDescent="0.3">
      <c r="A907" s="7"/>
      <c r="B907" s="3"/>
      <c r="C907" s="3"/>
      <c r="D907" s="3"/>
      <c r="E907" s="3"/>
      <c r="F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51"/>
      <c r="BM907" s="8"/>
      <c r="BN907" s="8"/>
      <c r="BO907" s="10"/>
      <c r="BP907" s="8"/>
      <c r="BQ907" s="8"/>
      <c r="BR907" s="8"/>
      <c r="BS907" s="8"/>
      <c r="BT907" s="8"/>
      <c r="BU907" s="8"/>
      <c r="BV907" s="8"/>
      <c r="BW907" s="8"/>
    </row>
    <row r="908" spans="1:75" x14ac:dyDescent="0.3">
      <c r="A908" s="7"/>
      <c r="B908" s="3"/>
      <c r="C908" s="3"/>
      <c r="D908" s="3"/>
      <c r="E908" s="3"/>
      <c r="F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51"/>
      <c r="BM908" s="8"/>
      <c r="BN908" s="8"/>
      <c r="BO908" s="10"/>
      <c r="BP908" s="8"/>
      <c r="BQ908" s="8"/>
      <c r="BR908" s="8"/>
      <c r="BS908" s="8"/>
      <c r="BT908" s="8"/>
      <c r="BU908" s="8"/>
      <c r="BV908" s="8"/>
      <c r="BW908" s="8"/>
    </row>
    <row r="909" spans="1:75" x14ac:dyDescent="0.3">
      <c r="A909" s="7"/>
      <c r="B909" s="3"/>
      <c r="C909" s="3"/>
      <c r="D909" s="3"/>
      <c r="E909" s="3"/>
      <c r="F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51"/>
      <c r="BM909" s="8"/>
      <c r="BN909" s="8"/>
      <c r="BO909" s="10"/>
      <c r="BP909" s="8"/>
      <c r="BQ909" s="8"/>
      <c r="BR909" s="8"/>
      <c r="BS909" s="8"/>
      <c r="BT909" s="8"/>
      <c r="BU909" s="8"/>
      <c r="BV909" s="8"/>
      <c r="BW909" s="8"/>
    </row>
    <row r="910" spans="1:75" x14ac:dyDescent="0.3">
      <c r="A910" s="7"/>
      <c r="B910" s="3"/>
      <c r="C910" s="3"/>
      <c r="D910" s="3"/>
      <c r="E910" s="3"/>
      <c r="F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51"/>
      <c r="BM910" s="8"/>
      <c r="BN910" s="8"/>
      <c r="BO910" s="10"/>
      <c r="BP910" s="8"/>
      <c r="BQ910" s="8"/>
      <c r="BR910" s="8"/>
      <c r="BS910" s="8"/>
      <c r="BT910" s="8"/>
      <c r="BU910" s="8"/>
      <c r="BV910" s="8"/>
      <c r="BW910" s="8"/>
    </row>
    <row r="911" spans="1:75" x14ac:dyDescent="0.3">
      <c r="A911" s="7"/>
      <c r="B911" s="3"/>
      <c r="C911" s="3"/>
      <c r="D911" s="3"/>
      <c r="E911" s="3"/>
      <c r="F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51"/>
      <c r="BM911" s="8"/>
      <c r="BN911" s="8"/>
      <c r="BO911" s="10"/>
      <c r="BP911" s="8"/>
      <c r="BQ911" s="8"/>
      <c r="BR911" s="8"/>
      <c r="BS911" s="8"/>
      <c r="BT911" s="8"/>
      <c r="BU911" s="8"/>
      <c r="BV911" s="8"/>
      <c r="BW911" s="8"/>
    </row>
    <row r="912" spans="1:75" x14ac:dyDescent="0.3">
      <c r="A912" s="7"/>
      <c r="B912" s="3"/>
      <c r="C912" s="3"/>
      <c r="D912" s="3"/>
      <c r="E912" s="3"/>
      <c r="F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51"/>
      <c r="BM912" s="8"/>
      <c r="BN912" s="8"/>
      <c r="BO912" s="10"/>
      <c r="BP912" s="8"/>
      <c r="BQ912" s="8"/>
      <c r="BR912" s="8"/>
      <c r="BS912" s="8"/>
      <c r="BT912" s="8"/>
      <c r="BU912" s="8"/>
      <c r="BV912" s="8"/>
      <c r="BW912" s="8"/>
    </row>
    <row r="913" spans="1:75" x14ac:dyDescent="0.3">
      <c r="A913" s="7"/>
      <c r="B913" s="3"/>
      <c r="C913" s="3"/>
      <c r="D913" s="3"/>
      <c r="E913" s="3"/>
      <c r="F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51"/>
      <c r="BM913" s="8"/>
      <c r="BN913" s="8"/>
      <c r="BO913" s="10"/>
      <c r="BP913" s="8"/>
      <c r="BQ913" s="8"/>
      <c r="BR913" s="8"/>
      <c r="BS913" s="8"/>
      <c r="BT913" s="8"/>
      <c r="BU913" s="8"/>
      <c r="BV913" s="8"/>
      <c r="BW913" s="8"/>
    </row>
    <row r="914" spans="1:75" x14ac:dyDescent="0.3">
      <c r="A914" s="7"/>
      <c r="B914" s="3"/>
      <c r="C914" s="3"/>
      <c r="D914" s="3"/>
      <c r="E914" s="3"/>
      <c r="F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51"/>
      <c r="BM914" s="8"/>
      <c r="BN914" s="8"/>
      <c r="BO914" s="10"/>
      <c r="BP914" s="8"/>
      <c r="BQ914" s="8"/>
      <c r="BR914" s="8"/>
      <c r="BS914" s="8"/>
      <c r="BT914" s="8"/>
      <c r="BU914" s="8"/>
      <c r="BV914" s="8"/>
      <c r="BW914" s="8"/>
    </row>
    <row r="915" spans="1:75" x14ac:dyDescent="0.3">
      <c r="A915" s="7"/>
      <c r="B915" s="3"/>
      <c r="C915" s="3"/>
      <c r="D915" s="3"/>
      <c r="E915" s="3"/>
      <c r="F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51"/>
      <c r="BM915" s="8"/>
      <c r="BN915" s="8"/>
      <c r="BO915" s="10"/>
      <c r="BP915" s="8"/>
      <c r="BQ915" s="8"/>
      <c r="BR915" s="8"/>
      <c r="BS915" s="8"/>
      <c r="BT915" s="8"/>
      <c r="BU915" s="8"/>
      <c r="BV915" s="8"/>
      <c r="BW915" s="8"/>
    </row>
    <row r="916" spans="1:75" x14ac:dyDescent="0.3">
      <c r="A916" s="7"/>
      <c r="B916" s="3"/>
      <c r="C916" s="3"/>
      <c r="D916" s="3"/>
      <c r="E916" s="3"/>
      <c r="F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51"/>
      <c r="BM916" s="8"/>
      <c r="BN916" s="8"/>
      <c r="BO916" s="10"/>
      <c r="BP916" s="8"/>
      <c r="BQ916" s="8"/>
      <c r="BR916" s="8"/>
      <c r="BS916" s="8"/>
      <c r="BT916" s="8"/>
      <c r="BU916" s="8"/>
      <c r="BV916" s="8"/>
      <c r="BW916" s="8"/>
    </row>
    <row r="917" spans="1:75" x14ac:dyDescent="0.3">
      <c r="A917" s="7"/>
      <c r="B917" s="3"/>
      <c r="C917" s="3"/>
      <c r="D917" s="3"/>
      <c r="E917" s="3"/>
      <c r="F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51"/>
      <c r="BM917" s="8"/>
      <c r="BN917" s="8"/>
      <c r="BO917" s="10"/>
      <c r="BP917" s="8"/>
      <c r="BQ917" s="8"/>
      <c r="BR917" s="8"/>
      <c r="BS917" s="8"/>
      <c r="BT917" s="8"/>
      <c r="BU917" s="8"/>
      <c r="BV917" s="8"/>
      <c r="BW917" s="8"/>
    </row>
    <row r="918" spans="1:75" x14ac:dyDescent="0.3">
      <c r="A918" s="7"/>
      <c r="B918" s="3"/>
      <c r="C918" s="3"/>
      <c r="D918" s="3"/>
      <c r="E918" s="3"/>
      <c r="F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51"/>
      <c r="BM918" s="8"/>
      <c r="BN918" s="8"/>
      <c r="BO918" s="10"/>
      <c r="BP918" s="8"/>
      <c r="BQ918" s="8"/>
      <c r="BR918" s="8"/>
      <c r="BS918" s="8"/>
      <c r="BT918" s="8"/>
      <c r="BU918" s="8"/>
      <c r="BV918" s="8"/>
      <c r="BW918" s="8"/>
    </row>
    <row r="919" spans="1:75" x14ac:dyDescent="0.3">
      <c r="A919" s="7"/>
      <c r="B919" s="3"/>
      <c r="C919" s="3"/>
      <c r="D919" s="3"/>
      <c r="E919" s="3"/>
      <c r="F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51"/>
      <c r="BM919" s="8"/>
      <c r="BN919" s="8"/>
      <c r="BO919" s="10"/>
      <c r="BP919" s="8"/>
      <c r="BQ919" s="8"/>
      <c r="BR919" s="8"/>
      <c r="BS919" s="8"/>
      <c r="BT919" s="8"/>
      <c r="BU919" s="8"/>
      <c r="BV919" s="8"/>
      <c r="BW919" s="8"/>
    </row>
    <row r="920" spans="1:75" x14ac:dyDescent="0.3">
      <c r="A920" s="7"/>
      <c r="B920" s="3"/>
      <c r="C920" s="3"/>
      <c r="D920" s="3"/>
      <c r="E920" s="3"/>
      <c r="F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51"/>
      <c r="BM920" s="8"/>
      <c r="BN920" s="8"/>
      <c r="BO920" s="10"/>
      <c r="BP920" s="8"/>
      <c r="BQ920" s="8"/>
      <c r="BR920" s="8"/>
      <c r="BS920" s="8"/>
      <c r="BT920" s="8"/>
      <c r="BU920" s="8"/>
      <c r="BV920" s="8"/>
      <c r="BW920" s="8"/>
    </row>
    <row r="921" spans="1:75" x14ac:dyDescent="0.3">
      <c r="A921" s="7"/>
      <c r="B921" s="3"/>
      <c r="C921" s="3"/>
      <c r="D921" s="3"/>
      <c r="E921" s="3"/>
      <c r="F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51"/>
      <c r="BM921" s="8"/>
      <c r="BN921" s="8"/>
      <c r="BO921" s="10"/>
      <c r="BP921" s="8"/>
      <c r="BQ921" s="8"/>
      <c r="BR921" s="8"/>
      <c r="BS921" s="8"/>
      <c r="BT921" s="8"/>
      <c r="BU921" s="8"/>
      <c r="BV921" s="8"/>
      <c r="BW921" s="8"/>
    </row>
    <row r="922" spans="1:75" x14ac:dyDescent="0.3">
      <c r="A922" s="7"/>
      <c r="B922" s="3"/>
      <c r="C922" s="3"/>
      <c r="D922" s="3"/>
      <c r="E922" s="3"/>
      <c r="F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51"/>
      <c r="BM922" s="8"/>
      <c r="BN922" s="8"/>
      <c r="BO922" s="10"/>
      <c r="BP922" s="8"/>
      <c r="BQ922" s="8"/>
      <c r="BR922" s="8"/>
      <c r="BS922" s="8"/>
      <c r="BT922" s="8"/>
      <c r="BU922" s="8"/>
      <c r="BV922" s="8"/>
      <c r="BW922" s="8"/>
    </row>
    <row r="923" spans="1:75" x14ac:dyDescent="0.3">
      <c r="A923" s="7"/>
      <c r="B923" s="3"/>
      <c r="C923" s="3"/>
      <c r="D923" s="3"/>
      <c r="E923" s="3"/>
      <c r="F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51"/>
      <c r="BM923" s="8"/>
      <c r="BN923" s="8"/>
      <c r="BO923" s="10"/>
      <c r="BP923" s="8"/>
      <c r="BQ923" s="8"/>
      <c r="BR923" s="8"/>
      <c r="BS923" s="8"/>
      <c r="BT923" s="8"/>
      <c r="BU923" s="8"/>
      <c r="BV923" s="8"/>
      <c r="BW923" s="8"/>
    </row>
    <row r="924" spans="1:75" x14ac:dyDescent="0.3">
      <c r="A924" s="7"/>
      <c r="B924" s="3"/>
      <c r="C924" s="3"/>
      <c r="D924" s="3"/>
      <c r="E924" s="3"/>
      <c r="F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51"/>
      <c r="BM924" s="8"/>
      <c r="BN924" s="8"/>
      <c r="BO924" s="10"/>
      <c r="BP924" s="8"/>
      <c r="BQ924" s="8"/>
      <c r="BR924" s="8"/>
      <c r="BS924" s="8"/>
      <c r="BT924" s="8"/>
      <c r="BU924" s="8"/>
      <c r="BV924" s="8"/>
      <c r="BW924" s="8"/>
    </row>
    <row r="925" spans="1:75" x14ac:dyDescent="0.3">
      <c r="A925" s="7"/>
      <c r="B925" s="3"/>
      <c r="C925" s="3"/>
      <c r="D925" s="3"/>
      <c r="E925" s="3"/>
      <c r="F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51"/>
      <c r="BM925" s="8"/>
      <c r="BN925" s="8"/>
      <c r="BO925" s="10"/>
      <c r="BP925" s="8"/>
      <c r="BQ925" s="8"/>
      <c r="BR925" s="8"/>
      <c r="BS925" s="8"/>
      <c r="BT925" s="8"/>
      <c r="BU925" s="8"/>
      <c r="BV925" s="8"/>
      <c r="BW925" s="8"/>
    </row>
    <row r="926" spans="1:75" x14ac:dyDescent="0.3">
      <c r="A926" s="7"/>
      <c r="B926" s="3"/>
      <c r="C926" s="3"/>
      <c r="D926" s="3"/>
      <c r="E926" s="3"/>
      <c r="F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51"/>
      <c r="BM926" s="8"/>
      <c r="BN926" s="8"/>
      <c r="BO926" s="10"/>
      <c r="BP926" s="8"/>
      <c r="BQ926" s="8"/>
      <c r="BR926" s="8"/>
      <c r="BS926" s="8"/>
      <c r="BT926" s="8"/>
      <c r="BU926" s="8"/>
      <c r="BV926" s="8"/>
      <c r="BW926" s="8"/>
    </row>
    <row r="927" spans="1:75" x14ac:dyDescent="0.3">
      <c r="A927" s="7"/>
      <c r="B927" s="3"/>
      <c r="C927" s="3"/>
      <c r="D927" s="3"/>
      <c r="E927" s="3"/>
      <c r="F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51"/>
      <c r="BM927" s="8"/>
      <c r="BN927" s="8"/>
      <c r="BO927" s="10"/>
      <c r="BP927" s="8"/>
      <c r="BQ927" s="8"/>
      <c r="BR927" s="8"/>
      <c r="BS927" s="8"/>
      <c r="BT927" s="8"/>
      <c r="BU927" s="8"/>
      <c r="BV927" s="8"/>
      <c r="BW927" s="8"/>
    </row>
    <row r="928" spans="1:75" x14ac:dyDescent="0.3">
      <c r="A928" s="7"/>
      <c r="B928" s="3"/>
      <c r="C928" s="3"/>
      <c r="D928" s="3"/>
      <c r="E928" s="3"/>
      <c r="F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51"/>
      <c r="BM928" s="8"/>
      <c r="BN928" s="8"/>
      <c r="BO928" s="10"/>
      <c r="BP928" s="8"/>
      <c r="BQ928" s="8"/>
      <c r="BR928" s="8"/>
      <c r="BS928" s="8"/>
      <c r="BT928" s="8"/>
      <c r="BU928" s="8"/>
      <c r="BV928" s="8"/>
      <c r="BW928" s="8"/>
    </row>
    <row r="929" spans="1:75" x14ac:dyDescent="0.3">
      <c r="A929" s="7"/>
      <c r="B929" s="3"/>
      <c r="C929" s="3"/>
      <c r="D929" s="3"/>
      <c r="E929" s="3"/>
      <c r="F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51"/>
      <c r="BM929" s="8"/>
      <c r="BN929" s="8"/>
      <c r="BO929" s="10"/>
      <c r="BP929" s="8"/>
      <c r="BQ929" s="8"/>
      <c r="BR929" s="8"/>
      <c r="BS929" s="8"/>
      <c r="BT929" s="8"/>
      <c r="BU929" s="8"/>
      <c r="BV929" s="8"/>
      <c r="BW929" s="8"/>
    </row>
    <row r="930" spans="1:75" x14ac:dyDescent="0.3">
      <c r="A930" s="7"/>
      <c r="B930" s="3"/>
      <c r="C930" s="3"/>
      <c r="D930" s="3"/>
      <c r="E930" s="3"/>
      <c r="F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51"/>
      <c r="BM930" s="8"/>
      <c r="BN930" s="8"/>
      <c r="BO930" s="10"/>
      <c r="BP930" s="8"/>
      <c r="BQ930" s="8"/>
      <c r="BR930" s="8"/>
      <c r="BS930" s="8"/>
      <c r="BT930" s="8"/>
      <c r="BU930" s="8"/>
      <c r="BV930" s="8"/>
      <c r="BW930" s="8"/>
    </row>
    <row r="931" spans="1:75" x14ac:dyDescent="0.3">
      <c r="A931" s="7"/>
      <c r="B931" s="3"/>
      <c r="C931" s="3"/>
      <c r="D931" s="3"/>
      <c r="E931" s="3"/>
      <c r="F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51"/>
      <c r="BM931" s="8"/>
      <c r="BN931" s="8"/>
      <c r="BO931" s="10"/>
      <c r="BP931" s="8"/>
      <c r="BQ931" s="8"/>
      <c r="BR931" s="8"/>
      <c r="BS931" s="8"/>
      <c r="BT931" s="8"/>
      <c r="BU931" s="8"/>
      <c r="BV931" s="8"/>
      <c r="BW931" s="8"/>
    </row>
    <row r="932" spans="1:75" x14ac:dyDescent="0.3">
      <c r="A932" s="7"/>
      <c r="B932" s="3"/>
      <c r="C932" s="3"/>
      <c r="D932" s="3"/>
      <c r="E932" s="3"/>
      <c r="F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51"/>
      <c r="BM932" s="8"/>
      <c r="BN932" s="8"/>
      <c r="BO932" s="10"/>
      <c r="BP932" s="8"/>
      <c r="BQ932" s="8"/>
      <c r="BR932" s="8"/>
      <c r="BS932" s="8"/>
      <c r="BT932" s="8"/>
      <c r="BU932" s="8"/>
      <c r="BV932" s="8"/>
      <c r="BW932" s="8"/>
    </row>
    <row r="933" spans="1:75" x14ac:dyDescent="0.3">
      <c r="A933" s="7"/>
      <c r="B933" s="3"/>
      <c r="C933" s="3"/>
      <c r="D933" s="3"/>
      <c r="E933" s="3"/>
      <c r="F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51"/>
      <c r="BM933" s="8"/>
      <c r="BN933" s="8"/>
      <c r="BO933" s="10"/>
      <c r="BP933" s="8"/>
      <c r="BQ933" s="8"/>
      <c r="BR933" s="8"/>
      <c r="BS933" s="8"/>
      <c r="BT933" s="8"/>
      <c r="BU933" s="8"/>
      <c r="BV933" s="8"/>
      <c r="BW933" s="8"/>
    </row>
    <row r="934" spans="1:75" x14ac:dyDescent="0.3">
      <c r="A934" s="7"/>
      <c r="B934" s="3"/>
      <c r="C934" s="3"/>
      <c r="D934" s="3"/>
      <c r="E934" s="3"/>
      <c r="F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51"/>
      <c r="BM934" s="8"/>
      <c r="BN934" s="8"/>
      <c r="BO934" s="10"/>
      <c r="BP934" s="8"/>
      <c r="BQ934" s="8"/>
      <c r="BR934" s="8"/>
      <c r="BS934" s="8"/>
      <c r="BT934" s="8"/>
      <c r="BU934" s="8"/>
      <c r="BV934" s="8"/>
      <c r="BW934" s="8"/>
    </row>
    <row r="935" spans="1:75" x14ac:dyDescent="0.3">
      <c r="A935" s="7"/>
      <c r="B935" s="3"/>
      <c r="C935" s="3"/>
      <c r="D935" s="3"/>
      <c r="E935" s="3"/>
      <c r="F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51"/>
      <c r="BM935" s="8"/>
      <c r="BN935" s="8"/>
      <c r="BO935" s="10"/>
      <c r="BP935" s="8"/>
      <c r="BQ935" s="8"/>
      <c r="BR935" s="8"/>
      <c r="BS935" s="8"/>
      <c r="BT935" s="8"/>
      <c r="BU935" s="8"/>
      <c r="BV935" s="8"/>
      <c r="BW935" s="8"/>
    </row>
    <row r="936" spans="1:75" x14ac:dyDescent="0.3">
      <c r="A936" s="7"/>
      <c r="B936" s="3"/>
      <c r="C936" s="3"/>
      <c r="D936" s="3"/>
      <c r="E936" s="3"/>
      <c r="F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51"/>
      <c r="BM936" s="8"/>
      <c r="BN936" s="8"/>
      <c r="BO936" s="10"/>
      <c r="BP936" s="8"/>
      <c r="BQ936" s="8"/>
      <c r="BR936" s="8"/>
      <c r="BS936" s="8"/>
      <c r="BT936" s="8"/>
      <c r="BU936" s="8"/>
      <c r="BV936" s="8"/>
      <c r="BW936" s="8"/>
    </row>
    <row r="937" spans="1:75" x14ac:dyDescent="0.3">
      <c r="A937" s="7"/>
      <c r="B937" s="3"/>
      <c r="C937" s="3"/>
      <c r="D937" s="3"/>
      <c r="E937" s="3"/>
      <c r="F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51"/>
      <c r="BM937" s="8"/>
      <c r="BN937" s="8"/>
      <c r="BO937" s="10"/>
      <c r="BP937" s="8"/>
      <c r="BQ937" s="8"/>
      <c r="BR937" s="8"/>
      <c r="BS937" s="8"/>
      <c r="BT937" s="8"/>
      <c r="BU937" s="8"/>
      <c r="BV937" s="8"/>
      <c r="BW937" s="8"/>
    </row>
    <row r="938" spans="1:75" x14ac:dyDescent="0.3">
      <c r="A938" s="7"/>
      <c r="B938" s="3"/>
      <c r="C938" s="3"/>
      <c r="D938" s="3"/>
      <c r="E938" s="3"/>
      <c r="F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51"/>
      <c r="BM938" s="8"/>
      <c r="BN938" s="8"/>
      <c r="BO938" s="10"/>
      <c r="BP938" s="8"/>
      <c r="BQ938" s="8"/>
      <c r="BR938" s="8"/>
      <c r="BS938" s="8"/>
      <c r="BT938" s="8"/>
      <c r="BU938" s="8"/>
      <c r="BV938" s="8"/>
      <c r="BW938" s="8"/>
    </row>
    <row r="939" spans="1:75" x14ac:dyDescent="0.3">
      <c r="A939" s="7"/>
      <c r="B939" s="3"/>
      <c r="C939" s="3"/>
      <c r="D939" s="3"/>
      <c r="E939" s="3"/>
      <c r="F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51"/>
      <c r="BM939" s="8"/>
      <c r="BN939" s="8"/>
      <c r="BO939" s="10"/>
      <c r="BP939" s="8"/>
      <c r="BQ939" s="8"/>
      <c r="BR939" s="8"/>
      <c r="BS939" s="8"/>
      <c r="BT939" s="8"/>
      <c r="BU939" s="8"/>
      <c r="BV939" s="8"/>
      <c r="BW939" s="8"/>
    </row>
    <row r="940" spans="1:75" x14ac:dyDescent="0.3">
      <c r="A940" s="7"/>
      <c r="B940" s="3"/>
      <c r="C940" s="3"/>
      <c r="D940" s="3"/>
      <c r="E940" s="3"/>
      <c r="F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51"/>
      <c r="BM940" s="8"/>
      <c r="BN940" s="8"/>
      <c r="BO940" s="10"/>
      <c r="BP940" s="8"/>
      <c r="BQ940" s="8"/>
      <c r="BR940" s="8"/>
      <c r="BS940" s="8"/>
      <c r="BT940" s="8"/>
      <c r="BU940" s="8"/>
      <c r="BV940" s="8"/>
      <c r="BW940" s="8"/>
    </row>
    <row r="941" spans="1:75" x14ac:dyDescent="0.3">
      <c r="A941" s="7"/>
      <c r="B941" s="3"/>
      <c r="C941" s="3"/>
      <c r="D941" s="3"/>
      <c r="E941" s="3"/>
      <c r="F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51"/>
      <c r="BM941" s="8"/>
      <c r="BN941" s="8"/>
      <c r="BO941" s="10"/>
      <c r="BP941" s="8"/>
      <c r="BQ941" s="8"/>
      <c r="BR941" s="8"/>
      <c r="BS941" s="8"/>
      <c r="BT941" s="8"/>
      <c r="BU941" s="8"/>
      <c r="BV941" s="8"/>
      <c r="BW941" s="8"/>
    </row>
    <row r="942" spans="1:75" x14ac:dyDescent="0.3">
      <c r="A942" s="7"/>
      <c r="B942" s="3"/>
      <c r="C942" s="3"/>
      <c r="D942" s="3"/>
      <c r="E942" s="3"/>
      <c r="F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51"/>
      <c r="BM942" s="8"/>
      <c r="BN942" s="8"/>
      <c r="BO942" s="10"/>
      <c r="BP942" s="8"/>
      <c r="BQ942" s="8"/>
      <c r="BR942" s="8"/>
      <c r="BS942" s="8"/>
      <c r="BT942" s="8"/>
      <c r="BU942" s="8"/>
      <c r="BV942" s="8"/>
      <c r="BW942" s="8"/>
    </row>
    <row r="943" spans="1:75" x14ac:dyDescent="0.3">
      <c r="A943" s="7"/>
      <c r="B943" s="3"/>
      <c r="C943" s="3"/>
      <c r="D943" s="3"/>
      <c r="E943" s="3"/>
      <c r="F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51"/>
      <c r="BM943" s="8"/>
      <c r="BN943" s="8"/>
      <c r="BO943" s="10"/>
      <c r="BP943" s="8"/>
      <c r="BQ943" s="8"/>
      <c r="BR943" s="8"/>
      <c r="BS943" s="8"/>
      <c r="BT943" s="8"/>
      <c r="BU943" s="8"/>
      <c r="BV943" s="8"/>
      <c r="BW943" s="8"/>
    </row>
    <row r="944" spans="1:75" x14ac:dyDescent="0.3">
      <c r="A944" s="7"/>
      <c r="B944" s="3"/>
      <c r="C944" s="3"/>
      <c r="D944" s="3"/>
      <c r="E944" s="3"/>
      <c r="F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51"/>
      <c r="BM944" s="8"/>
      <c r="BN944" s="8"/>
      <c r="BO944" s="10"/>
      <c r="BP944" s="8"/>
      <c r="BQ944" s="8"/>
      <c r="BR944" s="8"/>
      <c r="BS944" s="8"/>
      <c r="BT944" s="8"/>
      <c r="BU944" s="8"/>
      <c r="BV944" s="8"/>
      <c r="BW944" s="8"/>
    </row>
    <row r="945" spans="1:75" x14ac:dyDescent="0.3">
      <c r="A945" s="7"/>
      <c r="B945" s="3"/>
      <c r="C945" s="3"/>
      <c r="D945" s="3"/>
      <c r="E945" s="3"/>
      <c r="F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51"/>
      <c r="BM945" s="8"/>
      <c r="BN945" s="8"/>
      <c r="BO945" s="10"/>
      <c r="BP945" s="8"/>
      <c r="BQ945" s="8"/>
      <c r="BR945" s="8"/>
      <c r="BS945" s="8"/>
      <c r="BT945" s="8"/>
      <c r="BU945" s="8"/>
      <c r="BV945" s="8"/>
      <c r="BW945" s="8"/>
    </row>
    <row r="946" spans="1:75" x14ac:dyDescent="0.3">
      <c r="A946" s="7"/>
      <c r="B946" s="3"/>
      <c r="C946" s="3"/>
      <c r="D946" s="3"/>
      <c r="E946" s="3"/>
      <c r="F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51"/>
      <c r="BM946" s="8"/>
      <c r="BN946" s="8"/>
      <c r="BO946" s="10"/>
      <c r="BP946" s="8"/>
      <c r="BQ946" s="8"/>
      <c r="BR946" s="8"/>
      <c r="BS946" s="8"/>
      <c r="BT946" s="8"/>
      <c r="BU946" s="8"/>
      <c r="BV946" s="8"/>
      <c r="BW946" s="8"/>
    </row>
    <row r="947" spans="1:75" x14ac:dyDescent="0.3">
      <c r="A947" s="7"/>
      <c r="B947" s="3"/>
      <c r="C947" s="3"/>
      <c r="D947" s="3"/>
      <c r="E947" s="3"/>
      <c r="F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51"/>
      <c r="BM947" s="8"/>
      <c r="BN947" s="8"/>
      <c r="BO947" s="10"/>
      <c r="BP947" s="8"/>
      <c r="BQ947" s="8"/>
      <c r="BR947" s="8"/>
      <c r="BS947" s="8"/>
      <c r="BT947" s="8"/>
      <c r="BU947" s="8"/>
      <c r="BV947" s="8"/>
      <c r="BW947" s="8"/>
    </row>
    <row r="948" spans="1:75" x14ac:dyDescent="0.3">
      <c r="A948" s="7"/>
      <c r="B948" s="3"/>
      <c r="C948" s="3"/>
      <c r="D948" s="3"/>
      <c r="E948" s="3"/>
      <c r="F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51"/>
      <c r="BM948" s="8"/>
      <c r="BN948" s="8"/>
      <c r="BO948" s="10"/>
      <c r="BP948" s="8"/>
      <c r="BQ948" s="8"/>
      <c r="BR948" s="8"/>
      <c r="BS948" s="8"/>
      <c r="BT948" s="8"/>
      <c r="BU948" s="8"/>
      <c r="BV948" s="8"/>
      <c r="BW948" s="8"/>
    </row>
    <row r="949" spans="1:75" x14ac:dyDescent="0.3">
      <c r="A949" s="7"/>
      <c r="B949" s="3"/>
      <c r="C949" s="3"/>
      <c r="D949" s="3"/>
      <c r="E949" s="3"/>
      <c r="F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51"/>
      <c r="BM949" s="8"/>
      <c r="BN949" s="8"/>
      <c r="BO949" s="10"/>
      <c r="BP949" s="8"/>
      <c r="BQ949" s="8"/>
      <c r="BR949" s="8"/>
      <c r="BS949" s="8"/>
      <c r="BT949" s="8"/>
      <c r="BU949" s="8"/>
      <c r="BV949" s="8"/>
      <c r="BW949" s="8"/>
    </row>
    <row r="950" spans="1:75" x14ac:dyDescent="0.3">
      <c r="A950" s="7"/>
      <c r="B950" s="3"/>
      <c r="C950" s="3"/>
      <c r="D950" s="3"/>
      <c r="E950" s="3"/>
      <c r="F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51"/>
      <c r="BM950" s="8"/>
      <c r="BN950" s="8"/>
      <c r="BO950" s="10"/>
      <c r="BP950" s="8"/>
      <c r="BQ950" s="8"/>
      <c r="BR950" s="8"/>
      <c r="BS950" s="8"/>
      <c r="BT950" s="8"/>
      <c r="BU950" s="8"/>
      <c r="BV950" s="8"/>
      <c r="BW950" s="8"/>
    </row>
    <row r="951" spans="1:75" x14ac:dyDescent="0.3">
      <c r="A951" s="7"/>
      <c r="B951" s="3"/>
      <c r="C951" s="3"/>
      <c r="D951" s="3"/>
      <c r="E951" s="3"/>
      <c r="F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51"/>
      <c r="BM951" s="8"/>
      <c r="BN951" s="8"/>
      <c r="BO951" s="10"/>
      <c r="BP951" s="8"/>
      <c r="BQ951" s="8"/>
      <c r="BR951" s="8"/>
      <c r="BS951" s="8"/>
      <c r="BT951" s="8"/>
      <c r="BU951" s="8"/>
      <c r="BV951" s="8"/>
      <c r="BW951" s="8"/>
    </row>
    <row r="952" spans="1:75" x14ac:dyDescent="0.3">
      <c r="A952" s="7"/>
      <c r="B952" s="3"/>
      <c r="C952" s="3"/>
      <c r="D952" s="3"/>
      <c r="E952" s="3"/>
      <c r="F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51"/>
      <c r="BM952" s="8"/>
      <c r="BN952" s="8"/>
      <c r="BO952" s="10"/>
      <c r="BP952" s="8"/>
      <c r="BQ952" s="8"/>
      <c r="BR952" s="8"/>
      <c r="BS952" s="8"/>
      <c r="BT952" s="8"/>
      <c r="BU952" s="8"/>
      <c r="BV952" s="8"/>
      <c r="BW952" s="8"/>
    </row>
    <row r="953" spans="1:75" x14ac:dyDescent="0.3">
      <c r="A953" s="7"/>
      <c r="B953" s="3"/>
      <c r="C953" s="3"/>
      <c r="D953" s="3"/>
      <c r="E953" s="3"/>
      <c r="F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51"/>
      <c r="BM953" s="8"/>
      <c r="BN953" s="8"/>
      <c r="BO953" s="10"/>
      <c r="BP953" s="8"/>
      <c r="BQ953" s="8"/>
      <c r="BR953" s="8"/>
      <c r="BS953" s="8"/>
      <c r="BT953" s="8"/>
      <c r="BU953" s="8"/>
      <c r="BV953" s="8"/>
      <c r="BW953" s="8"/>
    </row>
    <row r="954" spans="1:75" x14ac:dyDescent="0.3">
      <c r="A954" s="7"/>
      <c r="B954" s="3"/>
      <c r="C954" s="3"/>
      <c r="D954" s="3"/>
      <c r="E954" s="3"/>
      <c r="F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51"/>
      <c r="BM954" s="8"/>
      <c r="BN954" s="8"/>
      <c r="BO954" s="10"/>
      <c r="BP954" s="8"/>
      <c r="BQ954" s="8"/>
      <c r="BR954" s="8"/>
      <c r="BS954" s="8"/>
      <c r="BT954" s="8"/>
      <c r="BU954" s="8"/>
      <c r="BV954" s="8"/>
      <c r="BW954" s="8"/>
    </row>
    <row r="955" spans="1:75" x14ac:dyDescent="0.3">
      <c r="A955" s="7"/>
      <c r="B955" s="3"/>
      <c r="C955" s="3"/>
      <c r="D955" s="3"/>
      <c r="E955" s="3"/>
      <c r="F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51"/>
      <c r="BM955" s="8"/>
      <c r="BN955" s="8"/>
      <c r="BO955" s="10"/>
      <c r="BP955" s="8"/>
      <c r="BQ955" s="8"/>
      <c r="BR955" s="8"/>
      <c r="BS955" s="8"/>
      <c r="BT955" s="8"/>
      <c r="BU955" s="8"/>
      <c r="BV955" s="8"/>
      <c r="BW955" s="8"/>
    </row>
    <row r="956" spans="1:75" x14ac:dyDescent="0.3">
      <c r="A956" s="7"/>
      <c r="B956" s="3"/>
      <c r="C956" s="3"/>
      <c r="D956" s="3"/>
      <c r="E956" s="3"/>
      <c r="F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51"/>
      <c r="BM956" s="8"/>
      <c r="BN956" s="8"/>
      <c r="BO956" s="10"/>
      <c r="BP956" s="8"/>
      <c r="BQ956" s="8"/>
      <c r="BR956" s="8"/>
      <c r="BS956" s="8"/>
      <c r="BT956" s="8"/>
      <c r="BU956" s="8"/>
      <c r="BV956" s="8"/>
      <c r="BW956" s="8"/>
    </row>
    <row r="957" spans="1:75" x14ac:dyDescent="0.3">
      <c r="A957" s="7"/>
      <c r="B957" s="3"/>
      <c r="C957" s="3"/>
      <c r="D957" s="3"/>
      <c r="E957" s="3"/>
      <c r="F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51"/>
      <c r="BM957" s="8"/>
      <c r="BN957" s="8"/>
      <c r="BO957" s="10"/>
      <c r="BP957" s="8"/>
      <c r="BQ957" s="8"/>
      <c r="BR957" s="8"/>
      <c r="BS957" s="8"/>
      <c r="BT957" s="8"/>
      <c r="BU957" s="8"/>
      <c r="BV957" s="8"/>
      <c r="BW957" s="8"/>
    </row>
    <row r="958" spans="1:75" x14ac:dyDescent="0.3">
      <c r="A958" s="7"/>
      <c r="B958" s="3"/>
      <c r="C958" s="3"/>
      <c r="D958" s="3"/>
      <c r="E958" s="3"/>
      <c r="F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51"/>
      <c r="BM958" s="8"/>
      <c r="BN958" s="8"/>
      <c r="BO958" s="10"/>
      <c r="BP958" s="8"/>
      <c r="BQ958" s="8"/>
      <c r="BR958" s="8"/>
      <c r="BS958" s="8"/>
      <c r="BT958" s="8"/>
      <c r="BU958" s="8"/>
      <c r="BV958" s="8"/>
      <c r="BW958" s="8"/>
    </row>
    <row r="959" spans="1:75" x14ac:dyDescent="0.3">
      <c r="A959" s="7"/>
      <c r="B959" s="3"/>
      <c r="C959" s="3"/>
      <c r="D959" s="3"/>
      <c r="E959" s="3"/>
      <c r="F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51"/>
      <c r="BM959" s="8"/>
      <c r="BN959" s="8"/>
      <c r="BO959" s="10"/>
      <c r="BP959" s="8"/>
      <c r="BQ959" s="8"/>
      <c r="BR959" s="8"/>
      <c r="BS959" s="8"/>
      <c r="BT959" s="8"/>
      <c r="BU959" s="8"/>
      <c r="BV959" s="8"/>
      <c r="BW959" s="8"/>
    </row>
    <row r="960" spans="1:75" x14ac:dyDescent="0.3">
      <c r="A960" s="7"/>
      <c r="B960" s="3"/>
      <c r="C960" s="3"/>
      <c r="D960" s="3"/>
      <c r="E960" s="3"/>
      <c r="F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51"/>
      <c r="BM960" s="8"/>
      <c r="BN960" s="8"/>
      <c r="BO960" s="10"/>
      <c r="BP960" s="8"/>
      <c r="BQ960" s="8"/>
      <c r="BR960" s="8"/>
      <c r="BS960" s="8"/>
      <c r="BT960" s="8"/>
      <c r="BU960" s="8"/>
      <c r="BV960" s="8"/>
      <c r="BW960" s="8"/>
    </row>
    <row r="961" spans="1:75" x14ac:dyDescent="0.3">
      <c r="A961" s="7"/>
      <c r="B961" s="3"/>
      <c r="C961" s="3"/>
      <c r="D961" s="3"/>
      <c r="E961" s="3"/>
      <c r="F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51"/>
      <c r="BM961" s="8"/>
      <c r="BN961" s="8"/>
      <c r="BO961" s="10"/>
      <c r="BP961" s="8"/>
      <c r="BQ961" s="8"/>
      <c r="BR961" s="8"/>
      <c r="BS961" s="8"/>
      <c r="BT961" s="8"/>
      <c r="BU961" s="8"/>
      <c r="BV961" s="8"/>
      <c r="BW961" s="8"/>
    </row>
    <row r="962" spans="1:75" x14ac:dyDescent="0.3">
      <c r="A962" s="7"/>
      <c r="B962" s="3"/>
      <c r="C962" s="3"/>
      <c r="D962" s="3"/>
      <c r="E962" s="3"/>
      <c r="F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51"/>
      <c r="BM962" s="8"/>
      <c r="BN962" s="8"/>
      <c r="BO962" s="10"/>
      <c r="BP962" s="8"/>
      <c r="BQ962" s="8"/>
      <c r="BR962" s="8"/>
      <c r="BS962" s="8"/>
      <c r="BT962" s="8"/>
      <c r="BU962" s="8"/>
      <c r="BV962" s="8"/>
      <c r="BW962" s="8"/>
    </row>
    <row r="963" spans="1:75" x14ac:dyDescent="0.3">
      <c r="A963" s="7"/>
      <c r="B963" s="3"/>
      <c r="C963" s="3"/>
      <c r="D963" s="3"/>
      <c r="E963" s="3"/>
      <c r="F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51"/>
      <c r="BM963" s="8"/>
      <c r="BN963" s="8"/>
      <c r="BO963" s="10"/>
      <c r="BP963" s="8"/>
      <c r="BQ963" s="8"/>
      <c r="BR963" s="8"/>
      <c r="BS963" s="8"/>
      <c r="BT963" s="8"/>
      <c r="BU963" s="8"/>
      <c r="BV963" s="8"/>
      <c r="BW963" s="8"/>
    </row>
    <row r="964" spans="1:75" x14ac:dyDescent="0.3">
      <c r="A964" s="7"/>
      <c r="B964" s="3"/>
      <c r="C964" s="3"/>
      <c r="D964" s="3"/>
      <c r="E964" s="3"/>
      <c r="F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51"/>
      <c r="BM964" s="8"/>
      <c r="BN964" s="8"/>
      <c r="BO964" s="10"/>
      <c r="BP964" s="8"/>
      <c r="BQ964" s="8"/>
      <c r="BR964" s="8"/>
      <c r="BS964" s="8"/>
      <c r="BT964" s="8"/>
      <c r="BU964" s="8"/>
      <c r="BV964" s="8"/>
      <c r="BW964" s="8"/>
    </row>
    <row r="965" spans="1:75" x14ac:dyDescent="0.3">
      <c r="A965" s="7"/>
      <c r="B965" s="3"/>
      <c r="C965" s="3"/>
      <c r="D965" s="3"/>
      <c r="E965" s="3"/>
      <c r="F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51"/>
      <c r="BM965" s="8"/>
      <c r="BN965" s="8"/>
      <c r="BO965" s="10"/>
      <c r="BP965" s="8"/>
      <c r="BQ965" s="8"/>
      <c r="BR965" s="8"/>
      <c r="BS965" s="8"/>
      <c r="BT965" s="8"/>
      <c r="BU965" s="8"/>
      <c r="BV965" s="8"/>
      <c r="BW965" s="8"/>
    </row>
    <row r="966" spans="1:75" x14ac:dyDescent="0.3">
      <c r="A966" s="7"/>
      <c r="B966" s="3"/>
      <c r="C966" s="3"/>
      <c r="D966" s="3"/>
      <c r="E966" s="3"/>
      <c r="F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51"/>
      <c r="BM966" s="8"/>
      <c r="BN966" s="8"/>
      <c r="BO966" s="10"/>
      <c r="BP966" s="8"/>
      <c r="BQ966" s="8"/>
      <c r="BR966" s="8"/>
      <c r="BS966" s="8"/>
      <c r="BT966" s="8"/>
      <c r="BU966" s="8"/>
      <c r="BV966" s="8"/>
      <c r="BW966" s="8"/>
    </row>
    <row r="967" spans="1:75" x14ac:dyDescent="0.3">
      <c r="A967" s="7"/>
      <c r="B967" s="3"/>
      <c r="C967" s="3"/>
      <c r="D967" s="3"/>
      <c r="E967" s="3"/>
      <c r="F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51"/>
      <c r="BM967" s="8"/>
      <c r="BN967" s="8"/>
      <c r="BO967" s="10"/>
      <c r="BP967" s="8"/>
      <c r="BQ967" s="8"/>
      <c r="BR967" s="8"/>
      <c r="BS967" s="8"/>
      <c r="BT967" s="8"/>
      <c r="BU967" s="8"/>
      <c r="BV967" s="8"/>
      <c r="BW967" s="8"/>
    </row>
    <row r="968" spans="1:75" x14ac:dyDescent="0.3">
      <c r="A968" s="7"/>
      <c r="B968" s="3"/>
      <c r="C968" s="3"/>
      <c r="D968" s="3"/>
      <c r="E968" s="3"/>
      <c r="F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51"/>
      <c r="BM968" s="8"/>
      <c r="BN968" s="8"/>
      <c r="BO968" s="10"/>
      <c r="BP968" s="8"/>
      <c r="BQ968" s="8"/>
      <c r="BR968" s="8"/>
      <c r="BS968" s="8"/>
      <c r="BT968" s="8"/>
      <c r="BU968" s="8"/>
      <c r="BV968" s="8"/>
      <c r="BW968" s="8"/>
    </row>
    <row r="969" spans="1:75" x14ac:dyDescent="0.3">
      <c r="A969" s="7"/>
      <c r="B969" s="3"/>
      <c r="C969" s="3"/>
      <c r="D969" s="3"/>
      <c r="E969" s="3"/>
      <c r="F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51"/>
      <c r="BM969" s="8"/>
      <c r="BN969" s="8"/>
      <c r="BO969" s="10"/>
      <c r="BP969" s="8"/>
      <c r="BQ969" s="8"/>
      <c r="BR969" s="8"/>
      <c r="BS969" s="8"/>
      <c r="BT969" s="8"/>
      <c r="BU969" s="8"/>
      <c r="BV969" s="8"/>
      <c r="BW969" s="8"/>
    </row>
    <row r="970" spans="1:75" x14ac:dyDescent="0.3">
      <c r="A970" s="7"/>
      <c r="B970" s="3"/>
      <c r="C970" s="3"/>
      <c r="D970" s="3"/>
      <c r="E970" s="3"/>
      <c r="F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51"/>
      <c r="BM970" s="8"/>
      <c r="BN970" s="8"/>
      <c r="BO970" s="10"/>
      <c r="BP970" s="8"/>
      <c r="BQ970" s="8"/>
      <c r="BR970" s="8"/>
      <c r="BS970" s="8"/>
      <c r="BT970" s="8"/>
      <c r="BU970" s="8"/>
      <c r="BV970" s="8"/>
      <c r="BW970" s="8"/>
    </row>
    <row r="971" spans="1:75" x14ac:dyDescent="0.3">
      <c r="A971" s="7"/>
      <c r="B971" s="3"/>
      <c r="C971" s="3"/>
      <c r="D971" s="3"/>
      <c r="E971" s="3"/>
      <c r="F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51"/>
      <c r="BM971" s="8"/>
      <c r="BN971" s="8"/>
      <c r="BO971" s="10"/>
      <c r="BP971" s="8"/>
      <c r="BQ971" s="8"/>
      <c r="BR971" s="8"/>
      <c r="BS971" s="8"/>
      <c r="BT971" s="8"/>
      <c r="BU971" s="8"/>
      <c r="BV971" s="8"/>
      <c r="BW971" s="8"/>
    </row>
    <row r="972" spans="1:75" x14ac:dyDescent="0.3">
      <c r="A972" s="7"/>
      <c r="B972" s="3"/>
      <c r="C972" s="3"/>
      <c r="D972" s="3"/>
      <c r="E972" s="3"/>
      <c r="F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51"/>
      <c r="BM972" s="8"/>
      <c r="BN972" s="8"/>
      <c r="BO972" s="10"/>
      <c r="BP972" s="8"/>
      <c r="BQ972" s="8"/>
      <c r="BR972" s="8"/>
      <c r="BS972" s="8"/>
      <c r="BT972" s="8"/>
      <c r="BU972" s="8"/>
      <c r="BV972" s="8"/>
      <c r="BW972" s="8"/>
    </row>
    <row r="973" spans="1:75" x14ac:dyDescent="0.3">
      <c r="A973" s="7"/>
      <c r="B973" s="3"/>
      <c r="C973" s="3"/>
      <c r="D973" s="3"/>
      <c r="E973" s="3"/>
      <c r="F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51"/>
      <c r="BM973" s="8"/>
      <c r="BN973" s="8"/>
      <c r="BO973" s="10"/>
      <c r="BP973" s="8"/>
      <c r="BQ973" s="8"/>
      <c r="BR973" s="8"/>
      <c r="BS973" s="8"/>
      <c r="BT973" s="8"/>
      <c r="BU973" s="8"/>
      <c r="BV973" s="8"/>
      <c r="BW973" s="8"/>
    </row>
    <row r="974" spans="1:75" x14ac:dyDescent="0.3">
      <c r="A974" s="7"/>
      <c r="B974" s="3"/>
      <c r="C974" s="3"/>
      <c r="D974" s="3"/>
      <c r="E974" s="3"/>
      <c r="F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51"/>
      <c r="BM974" s="8"/>
      <c r="BN974" s="8"/>
      <c r="BO974" s="10"/>
      <c r="BP974" s="8"/>
      <c r="BQ974" s="8"/>
      <c r="BR974" s="8"/>
      <c r="BS974" s="8"/>
      <c r="BT974" s="8"/>
      <c r="BU974" s="8"/>
      <c r="BV974" s="8"/>
      <c r="BW974" s="8"/>
    </row>
    <row r="975" spans="1:75" x14ac:dyDescent="0.3">
      <c r="A975" s="7"/>
      <c r="B975" s="3"/>
      <c r="C975" s="3"/>
      <c r="D975" s="3"/>
      <c r="E975" s="3"/>
      <c r="F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51"/>
      <c r="BM975" s="8"/>
      <c r="BN975" s="8"/>
      <c r="BO975" s="10"/>
      <c r="BP975" s="8"/>
      <c r="BQ975" s="8"/>
      <c r="BR975" s="8"/>
      <c r="BS975" s="8"/>
      <c r="BT975" s="8"/>
      <c r="BU975" s="8"/>
      <c r="BV975" s="8"/>
      <c r="BW975" s="8"/>
    </row>
    <row r="976" spans="1:75" x14ac:dyDescent="0.3">
      <c r="A976" s="7"/>
      <c r="B976" s="3"/>
      <c r="C976" s="3"/>
      <c r="D976" s="3"/>
      <c r="E976" s="3"/>
      <c r="F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51"/>
      <c r="BM976" s="8"/>
      <c r="BN976" s="8"/>
      <c r="BO976" s="10"/>
      <c r="BP976" s="8"/>
      <c r="BQ976" s="8"/>
      <c r="BR976" s="8"/>
      <c r="BS976" s="8"/>
      <c r="BT976" s="8"/>
      <c r="BU976" s="8"/>
      <c r="BV976" s="8"/>
      <c r="BW976" s="8"/>
    </row>
    <row r="977" spans="1:75" x14ac:dyDescent="0.3">
      <c r="A977" s="7"/>
      <c r="B977" s="3"/>
      <c r="C977" s="3"/>
      <c r="D977" s="3"/>
      <c r="E977" s="3"/>
      <c r="F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51"/>
      <c r="BM977" s="8"/>
      <c r="BN977" s="8"/>
      <c r="BO977" s="10"/>
      <c r="BP977" s="8"/>
      <c r="BQ977" s="8"/>
      <c r="BR977" s="8"/>
      <c r="BS977" s="8"/>
      <c r="BT977" s="8"/>
      <c r="BU977" s="8"/>
      <c r="BV977" s="8"/>
      <c r="BW977" s="8"/>
    </row>
    <row r="978" spans="1:75" x14ac:dyDescent="0.3">
      <c r="A978" s="7"/>
      <c r="B978" s="3"/>
      <c r="C978" s="3"/>
      <c r="D978" s="3"/>
      <c r="E978" s="3"/>
      <c r="F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51"/>
      <c r="BM978" s="8"/>
      <c r="BN978" s="8"/>
      <c r="BO978" s="10"/>
      <c r="BP978" s="8"/>
      <c r="BQ978" s="8"/>
      <c r="BR978" s="8"/>
      <c r="BS978" s="8"/>
      <c r="BT978" s="8"/>
      <c r="BU978" s="8"/>
      <c r="BV978" s="8"/>
      <c r="BW978" s="8"/>
    </row>
    <row r="979" spans="1:75" x14ac:dyDescent="0.3">
      <c r="A979" s="7"/>
      <c r="B979" s="3"/>
      <c r="C979" s="3"/>
      <c r="D979" s="3"/>
      <c r="E979" s="3"/>
      <c r="F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51"/>
      <c r="BM979" s="8"/>
      <c r="BN979" s="8"/>
      <c r="BO979" s="10"/>
      <c r="BP979" s="8"/>
      <c r="BQ979" s="8"/>
      <c r="BR979" s="8"/>
      <c r="BS979" s="8"/>
      <c r="BT979" s="8"/>
      <c r="BU979" s="8"/>
      <c r="BV979" s="8"/>
      <c r="BW979" s="8"/>
    </row>
    <row r="980" spans="1:75" x14ac:dyDescent="0.3">
      <c r="A980" s="7"/>
      <c r="B980" s="3"/>
      <c r="C980" s="3"/>
      <c r="D980" s="3"/>
      <c r="E980" s="3"/>
      <c r="F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51"/>
      <c r="BM980" s="8"/>
      <c r="BN980" s="8"/>
      <c r="BO980" s="10"/>
      <c r="BP980" s="8"/>
      <c r="BQ980" s="8"/>
      <c r="BR980" s="8"/>
      <c r="BS980" s="8"/>
      <c r="BT980" s="8"/>
      <c r="BU980" s="8"/>
      <c r="BV980" s="8"/>
      <c r="BW980" s="8"/>
    </row>
    <row r="981" spans="1:75" x14ac:dyDescent="0.3">
      <c r="A981" s="7"/>
      <c r="B981" s="3"/>
      <c r="C981" s="3"/>
      <c r="D981" s="3"/>
      <c r="E981" s="3"/>
      <c r="F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51"/>
      <c r="BM981" s="8"/>
      <c r="BN981" s="8"/>
      <c r="BO981" s="10"/>
      <c r="BP981" s="8"/>
      <c r="BQ981" s="8"/>
      <c r="BR981" s="8"/>
      <c r="BS981" s="8"/>
      <c r="BT981" s="8"/>
      <c r="BU981" s="8"/>
      <c r="BV981" s="8"/>
      <c r="BW981" s="8"/>
    </row>
    <row r="982" spans="1:75" x14ac:dyDescent="0.3">
      <c r="A982" s="7"/>
      <c r="B982" s="3"/>
      <c r="C982" s="3"/>
      <c r="D982" s="3"/>
      <c r="E982" s="3"/>
      <c r="F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51"/>
      <c r="BM982" s="8"/>
      <c r="BN982" s="8"/>
      <c r="BO982" s="10"/>
      <c r="BP982" s="8"/>
      <c r="BQ982" s="8"/>
      <c r="BR982" s="8"/>
      <c r="BS982" s="8"/>
      <c r="BT982" s="8"/>
      <c r="BU982" s="8"/>
      <c r="BV982" s="8"/>
      <c r="BW982" s="8"/>
    </row>
    <row r="983" spans="1:75" x14ac:dyDescent="0.3">
      <c r="A983" s="7"/>
      <c r="B983" s="3"/>
      <c r="C983" s="3"/>
      <c r="D983" s="3"/>
      <c r="E983" s="3"/>
      <c r="F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51"/>
      <c r="BM983" s="8"/>
      <c r="BN983" s="8"/>
      <c r="BO983" s="10"/>
      <c r="BP983" s="8"/>
      <c r="BQ983" s="8"/>
      <c r="BR983" s="8"/>
      <c r="BS983" s="8"/>
      <c r="BT983" s="8"/>
      <c r="BU983" s="8"/>
      <c r="BV983" s="8"/>
      <c r="BW983" s="8"/>
    </row>
    <row r="984" spans="1:75" x14ac:dyDescent="0.3">
      <c r="A984" s="7"/>
      <c r="B984" s="3"/>
      <c r="C984" s="3"/>
      <c r="D984" s="3"/>
      <c r="E984" s="3"/>
      <c r="F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51"/>
      <c r="BM984" s="8"/>
      <c r="BN984" s="8"/>
      <c r="BO984" s="10"/>
      <c r="BP984" s="8"/>
      <c r="BQ984" s="8"/>
      <c r="BR984" s="8"/>
      <c r="BS984" s="8"/>
      <c r="BT984" s="8"/>
      <c r="BU984" s="8"/>
      <c r="BV984" s="8"/>
      <c r="BW984" s="8"/>
    </row>
    <row r="985" spans="1:75" x14ac:dyDescent="0.3">
      <c r="A985" s="7"/>
      <c r="B985" s="3"/>
      <c r="C985" s="3"/>
      <c r="D985" s="3"/>
      <c r="E985" s="3"/>
      <c r="F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51"/>
      <c r="BM985" s="8"/>
      <c r="BN985" s="8"/>
      <c r="BO985" s="10"/>
      <c r="BP985" s="8"/>
      <c r="BQ985" s="8"/>
      <c r="BR985" s="8"/>
      <c r="BS985" s="8"/>
      <c r="BT985" s="8"/>
      <c r="BU985" s="8"/>
      <c r="BV985" s="8"/>
      <c r="BW985" s="8"/>
    </row>
    <row r="986" spans="1:75" x14ac:dyDescent="0.3">
      <c r="A986" s="7"/>
      <c r="B986" s="3"/>
      <c r="C986" s="3"/>
      <c r="D986" s="3"/>
      <c r="E986" s="3"/>
      <c r="F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51"/>
      <c r="BM986" s="8"/>
      <c r="BN986" s="8"/>
      <c r="BO986" s="10"/>
      <c r="BP986" s="8"/>
      <c r="BQ986" s="8"/>
      <c r="BR986" s="8"/>
      <c r="BS986" s="8"/>
      <c r="BT986" s="8"/>
      <c r="BU986" s="8"/>
      <c r="BV986" s="8"/>
      <c r="BW986" s="8"/>
    </row>
    <row r="987" spans="1:75" x14ac:dyDescent="0.3">
      <c r="A987" s="7"/>
      <c r="B987" s="3"/>
      <c r="C987" s="3"/>
      <c r="D987" s="3"/>
      <c r="E987" s="3"/>
      <c r="F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51"/>
      <c r="BM987" s="8"/>
      <c r="BN987" s="8"/>
      <c r="BO987" s="10"/>
      <c r="BP987" s="8"/>
      <c r="BQ987" s="8"/>
      <c r="BR987" s="8"/>
      <c r="BS987" s="8"/>
      <c r="BT987" s="8"/>
      <c r="BU987" s="8"/>
      <c r="BV987" s="8"/>
      <c r="BW987" s="8"/>
    </row>
    <row r="988" spans="1:75" x14ac:dyDescent="0.3">
      <c r="A988" s="7"/>
      <c r="B988" s="3"/>
      <c r="C988" s="3"/>
      <c r="D988" s="3"/>
      <c r="E988" s="3"/>
      <c r="F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51"/>
      <c r="BM988" s="8"/>
      <c r="BN988" s="8"/>
      <c r="BO988" s="10"/>
      <c r="BP988" s="8"/>
      <c r="BQ988" s="8"/>
      <c r="BR988" s="8"/>
      <c r="BS988" s="8"/>
      <c r="BT988" s="8"/>
      <c r="BU988" s="8"/>
      <c r="BV988" s="8"/>
      <c r="BW988" s="8"/>
    </row>
    <row r="989" spans="1:75" x14ac:dyDescent="0.3">
      <c r="A989" s="7"/>
      <c r="B989" s="3"/>
      <c r="C989" s="3"/>
      <c r="D989" s="3"/>
      <c r="E989" s="3"/>
      <c r="F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51"/>
      <c r="BM989" s="8"/>
      <c r="BN989" s="8"/>
      <c r="BO989" s="10"/>
      <c r="BP989" s="8"/>
      <c r="BQ989" s="8"/>
      <c r="BR989" s="8"/>
      <c r="BS989" s="8"/>
      <c r="BT989" s="8"/>
      <c r="BU989" s="8"/>
      <c r="BV989" s="8"/>
      <c r="BW989" s="8"/>
    </row>
    <row r="990" spans="1:75" x14ac:dyDescent="0.3">
      <c r="A990" s="7"/>
      <c r="B990" s="3"/>
      <c r="C990" s="3"/>
      <c r="D990" s="3"/>
      <c r="E990" s="3"/>
      <c r="F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51"/>
      <c r="BM990" s="8"/>
      <c r="BN990" s="8"/>
      <c r="BO990" s="10"/>
      <c r="BP990" s="8"/>
      <c r="BQ990" s="8"/>
      <c r="BR990" s="8"/>
      <c r="BS990" s="8"/>
      <c r="BT990" s="8"/>
      <c r="BU990" s="8"/>
      <c r="BV990" s="8"/>
      <c r="BW990" s="8"/>
    </row>
    <row r="991" spans="1:75" x14ac:dyDescent="0.3">
      <c r="A991" s="7"/>
      <c r="B991" s="3"/>
      <c r="C991" s="3"/>
      <c r="D991" s="3"/>
      <c r="E991" s="3"/>
      <c r="F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51"/>
      <c r="BM991" s="8"/>
      <c r="BN991" s="8"/>
      <c r="BO991" s="10"/>
      <c r="BP991" s="8"/>
      <c r="BQ991" s="8"/>
      <c r="BR991" s="8"/>
      <c r="BS991" s="8"/>
      <c r="BT991" s="8"/>
      <c r="BU991" s="8"/>
      <c r="BV991" s="8"/>
      <c r="BW991" s="8"/>
    </row>
    <row r="992" spans="1:75" x14ac:dyDescent="0.3">
      <c r="A992" s="7"/>
      <c r="B992" s="3"/>
      <c r="C992" s="3"/>
      <c r="D992" s="3"/>
      <c r="E992" s="3"/>
      <c r="F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51"/>
      <c r="BM992" s="8"/>
      <c r="BN992" s="8"/>
      <c r="BO992" s="10"/>
      <c r="BP992" s="8"/>
      <c r="BQ992" s="8"/>
      <c r="BR992" s="8"/>
      <c r="BS992" s="8"/>
      <c r="BT992" s="8"/>
      <c r="BU992" s="8"/>
      <c r="BV992" s="8"/>
      <c r="BW992" s="8"/>
    </row>
    <row r="993" spans="1:75" x14ac:dyDescent="0.3">
      <c r="A993" s="7"/>
      <c r="B993" s="3"/>
      <c r="C993" s="3"/>
      <c r="D993" s="3"/>
      <c r="E993" s="3"/>
      <c r="F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51"/>
      <c r="BM993" s="8"/>
      <c r="BN993" s="8"/>
      <c r="BO993" s="10"/>
      <c r="BP993" s="8"/>
      <c r="BQ993" s="8"/>
      <c r="BR993" s="8"/>
      <c r="BS993" s="8"/>
      <c r="BT993" s="8"/>
      <c r="BU993" s="8"/>
      <c r="BV993" s="8"/>
      <c r="BW993" s="8"/>
    </row>
    <row r="994" spans="1:75" x14ac:dyDescent="0.3">
      <c r="A994" s="7"/>
      <c r="B994" s="3"/>
      <c r="C994" s="3"/>
      <c r="D994" s="3"/>
      <c r="E994" s="3"/>
      <c r="F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51"/>
      <c r="BM994" s="8"/>
      <c r="BN994" s="8"/>
      <c r="BO994" s="10"/>
      <c r="BP994" s="8"/>
      <c r="BQ994" s="8"/>
      <c r="BR994" s="8"/>
      <c r="BS994" s="8"/>
      <c r="BT994" s="8"/>
      <c r="BU994" s="8"/>
      <c r="BV994" s="8"/>
      <c r="BW994" s="8"/>
    </row>
    <row r="995" spans="1:75" x14ac:dyDescent="0.3">
      <c r="A995" s="7"/>
      <c r="B995" s="3"/>
      <c r="C995" s="3"/>
      <c r="D995" s="3"/>
      <c r="E995" s="3"/>
      <c r="F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51"/>
      <c r="BM995" s="8"/>
      <c r="BN995" s="8"/>
      <c r="BO995" s="10"/>
      <c r="BP995" s="8"/>
      <c r="BQ995" s="8"/>
      <c r="BR995" s="8"/>
      <c r="BS995" s="8"/>
      <c r="BT995" s="8"/>
      <c r="BU995" s="8"/>
      <c r="BV995" s="8"/>
      <c r="BW995" s="8"/>
    </row>
    <row r="996" spans="1:75" x14ac:dyDescent="0.3">
      <c r="A996" s="7"/>
      <c r="B996" s="3"/>
      <c r="C996" s="3"/>
      <c r="D996" s="3"/>
      <c r="E996" s="3"/>
      <c r="F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51"/>
      <c r="BM996" s="8"/>
      <c r="BN996" s="8"/>
      <c r="BO996" s="10"/>
      <c r="BP996" s="8"/>
      <c r="BQ996" s="8"/>
      <c r="BR996" s="8"/>
      <c r="BS996" s="8"/>
      <c r="BT996" s="8"/>
      <c r="BU996" s="8"/>
      <c r="BV996" s="8"/>
      <c r="BW996" s="8"/>
    </row>
    <row r="997" spans="1:75" x14ac:dyDescent="0.3">
      <c r="A997" s="7"/>
      <c r="B997" s="3"/>
      <c r="C997" s="3"/>
      <c r="D997" s="3"/>
      <c r="E997" s="3"/>
      <c r="F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51"/>
      <c r="BM997" s="8"/>
      <c r="BN997" s="8"/>
      <c r="BO997" s="10"/>
      <c r="BP997" s="8"/>
      <c r="BQ997" s="8"/>
      <c r="BR997" s="8"/>
      <c r="BS997" s="8"/>
      <c r="BT997" s="8"/>
      <c r="BU997" s="8"/>
      <c r="BV997" s="8"/>
      <c r="BW997" s="8"/>
    </row>
    <row r="998" spans="1:75" x14ac:dyDescent="0.3">
      <c r="A998" s="7"/>
      <c r="B998" s="3"/>
      <c r="C998" s="3"/>
      <c r="D998" s="3"/>
      <c r="E998" s="3"/>
      <c r="F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51"/>
      <c r="BM998" s="8"/>
      <c r="BN998" s="8"/>
      <c r="BO998" s="10"/>
      <c r="BP998" s="8"/>
      <c r="BQ998" s="8"/>
      <c r="BR998" s="8"/>
      <c r="BS998" s="8"/>
      <c r="BT998" s="8"/>
      <c r="BU998" s="8"/>
      <c r="BV998" s="8"/>
      <c r="BW998" s="8"/>
    </row>
    <row r="999" spans="1:75" x14ac:dyDescent="0.3">
      <c r="A999" s="7"/>
      <c r="B999" s="3"/>
      <c r="C999" s="3"/>
      <c r="D999" s="3"/>
      <c r="E999" s="3"/>
      <c r="F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51"/>
      <c r="BM999" s="8"/>
      <c r="BN999" s="8"/>
      <c r="BO999" s="10"/>
      <c r="BP999" s="8"/>
      <c r="BQ999" s="8"/>
      <c r="BR999" s="8"/>
      <c r="BS999" s="8"/>
      <c r="BT999" s="8"/>
      <c r="BU999" s="8"/>
      <c r="BV999" s="8"/>
      <c r="BW999" s="8"/>
    </row>
    <row r="1000" spans="1:75" x14ac:dyDescent="0.3">
      <c r="A1000" s="7"/>
      <c r="B1000" s="3"/>
      <c r="C1000" s="3"/>
      <c r="D1000" s="3"/>
      <c r="E1000" s="3"/>
      <c r="F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c r="BK1000" s="3"/>
      <c r="BL1000" s="51"/>
      <c r="BM1000" s="8"/>
      <c r="BN1000" s="8"/>
      <c r="BO1000" s="10"/>
      <c r="BP1000" s="8"/>
      <c r="BQ1000" s="8"/>
      <c r="BR1000" s="8"/>
      <c r="BS1000" s="8"/>
      <c r="BT1000" s="8"/>
      <c r="BU1000" s="8"/>
      <c r="BV1000" s="8"/>
      <c r="BW1000" s="8"/>
    </row>
    <row r="1001" spans="1:75" x14ac:dyDescent="0.3">
      <c r="A1001" s="7"/>
      <c r="B1001" s="3"/>
      <c r="C1001" s="3"/>
      <c r="D1001" s="3"/>
      <c r="E1001" s="3"/>
      <c r="F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c r="BF1001" s="3"/>
      <c r="BG1001" s="3"/>
      <c r="BH1001" s="3"/>
      <c r="BI1001" s="3"/>
      <c r="BJ1001" s="3"/>
      <c r="BK1001" s="3"/>
      <c r="BL1001" s="51"/>
      <c r="BM1001" s="8"/>
      <c r="BN1001" s="8"/>
      <c r="BO1001" s="10"/>
      <c r="BP1001" s="8"/>
      <c r="BQ1001" s="8"/>
      <c r="BR1001" s="8"/>
      <c r="BS1001" s="8"/>
      <c r="BT1001" s="8"/>
      <c r="BU1001" s="8"/>
      <c r="BV1001" s="8"/>
      <c r="BW1001" s="8"/>
    </row>
    <row r="1002" spans="1:75" x14ac:dyDescent="0.3">
      <c r="A1002" s="7"/>
      <c r="B1002" s="3"/>
      <c r="C1002" s="3"/>
      <c r="D1002" s="3"/>
      <c r="E1002" s="3"/>
      <c r="F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c r="BF1002" s="3"/>
      <c r="BG1002" s="3"/>
      <c r="BH1002" s="3"/>
      <c r="BI1002" s="3"/>
      <c r="BJ1002" s="3"/>
      <c r="BK1002" s="3"/>
      <c r="BL1002" s="51"/>
      <c r="BM1002" s="8"/>
      <c r="BN1002" s="8"/>
      <c r="BO1002" s="10"/>
      <c r="BP1002" s="8"/>
      <c r="BQ1002" s="8"/>
      <c r="BR1002" s="8"/>
      <c r="BS1002" s="8"/>
      <c r="BT1002" s="8"/>
      <c r="BU1002" s="8"/>
      <c r="BV1002" s="8"/>
      <c r="BW1002" s="8"/>
    </row>
    <row r="1003" spans="1:75" x14ac:dyDescent="0.3">
      <c r="A1003" s="7"/>
      <c r="B1003" s="3"/>
      <c r="C1003" s="3"/>
      <c r="D1003" s="3"/>
      <c r="E1003" s="3"/>
      <c r="F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c r="BF1003" s="3"/>
      <c r="BG1003" s="3"/>
      <c r="BH1003" s="3"/>
      <c r="BI1003" s="3"/>
      <c r="BJ1003" s="3"/>
      <c r="BK1003" s="3"/>
      <c r="BL1003" s="51"/>
      <c r="BM1003" s="8"/>
      <c r="BN1003" s="8"/>
      <c r="BO1003" s="10"/>
      <c r="BP1003" s="8"/>
      <c r="BQ1003" s="8"/>
      <c r="BR1003" s="8"/>
      <c r="BS1003" s="8"/>
      <c r="BT1003" s="8"/>
      <c r="BU1003" s="8"/>
      <c r="BV1003" s="8"/>
      <c r="BW1003" s="8"/>
    </row>
    <row r="1004" spans="1:75" x14ac:dyDescent="0.3">
      <c r="A1004" s="7"/>
      <c r="B1004" s="3"/>
      <c r="C1004" s="3"/>
      <c r="D1004" s="3"/>
      <c r="E1004" s="3"/>
      <c r="F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c r="BF1004" s="3"/>
      <c r="BG1004" s="3"/>
      <c r="BH1004" s="3"/>
      <c r="BI1004" s="3"/>
      <c r="BJ1004" s="3"/>
      <c r="BK1004" s="3"/>
      <c r="BL1004" s="51"/>
      <c r="BM1004" s="8"/>
      <c r="BN1004" s="8"/>
      <c r="BO1004" s="10"/>
      <c r="BP1004" s="8"/>
      <c r="BQ1004" s="8"/>
      <c r="BR1004" s="8"/>
      <c r="BS1004" s="8"/>
      <c r="BT1004" s="8"/>
      <c r="BU1004" s="8"/>
      <c r="BV1004" s="8"/>
      <c r="BW1004" s="8"/>
    </row>
    <row r="1005" spans="1:75" x14ac:dyDescent="0.3">
      <c r="A1005" s="7"/>
      <c r="B1005" s="3"/>
      <c r="C1005" s="3"/>
      <c r="D1005" s="3"/>
      <c r="E1005" s="3"/>
      <c r="F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c r="BA1005" s="3"/>
      <c r="BB1005" s="3"/>
      <c r="BC1005" s="3"/>
      <c r="BD1005" s="3"/>
      <c r="BE1005" s="3"/>
      <c r="BF1005" s="3"/>
      <c r="BG1005" s="3"/>
      <c r="BH1005" s="3"/>
      <c r="BI1005" s="3"/>
      <c r="BJ1005" s="3"/>
      <c r="BK1005" s="3"/>
      <c r="BL1005" s="51"/>
      <c r="BM1005" s="8"/>
      <c r="BN1005" s="8"/>
      <c r="BO1005" s="10"/>
      <c r="BP1005" s="8"/>
      <c r="BQ1005" s="8"/>
      <c r="BR1005" s="8"/>
      <c r="BS1005" s="8"/>
      <c r="BT1005" s="8"/>
      <c r="BU1005" s="8"/>
      <c r="BV1005" s="8"/>
      <c r="BW1005" s="8"/>
    </row>
    <row r="1006" spans="1:75" x14ac:dyDescent="0.3">
      <c r="A1006" s="7"/>
      <c r="B1006" s="3"/>
      <c r="C1006" s="3"/>
      <c r="D1006" s="3"/>
      <c r="E1006" s="3"/>
      <c r="F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c r="BA1006" s="3"/>
      <c r="BB1006" s="3"/>
      <c r="BC1006" s="3"/>
      <c r="BD1006" s="3"/>
      <c r="BE1006" s="3"/>
      <c r="BF1006" s="3"/>
      <c r="BG1006" s="3"/>
      <c r="BH1006" s="3"/>
      <c r="BI1006" s="3"/>
      <c r="BJ1006" s="3"/>
      <c r="BK1006" s="3"/>
      <c r="BL1006" s="51"/>
      <c r="BM1006" s="8"/>
      <c r="BN1006" s="8"/>
      <c r="BO1006" s="10"/>
      <c r="BP1006" s="8"/>
      <c r="BQ1006" s="8"/>
      <c r="BR1006" s="8"/>
      <c r="BS1006" s="8"/>
      <c r="BT1006" s="8"/>
      <c r="BU1006" s="8"/>
      <c r="BV1006" s="8"/>
      <c r="BW1006" s="8"/>
    </row>
    <row r="1007" spans="1:75" x14ac:dyDescent="0.3">
      <c r="A1007" s="7"/>
      <c r="B1007" s="3"/>
      <c r="C1007" s="3"/>
      <c r="D1007" s="3"/>
      <c r="E1007" s="3"/>
      <c r="F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c r="BA1007" s="3"/>
      <c r="BB1007" s="3"/>
      <c r="BC1007" s="3"/>
      <c r="BD1007" s="3"/>
      <c r="BE1007" s="3"/>
      <c r="BF1007" s="3"/>
      <c r="BG1007" s="3"/>
      <c r="BH1007" s="3"/>
      <c r="BI1007" s="3"/>
      <c r="BJ1007" s="3"/>
      <c r="BK1007" s="3"/>
      <c r="BL1007" s="51"/>
      <c r="BM1007" s="8"/>
      <c r="BN1007" s="8"/>
      <c r="BO1007" s="10"/>
      <c r="BP1007" s="8"/>
      <c r="BQ1007" s="8"/>
      <c r="BR1007" s="8"/>
      <c r="BS1007" s="8"/>
      <c r="BT1007" s="8"/>
      <c r="BU1007" s="8"/>
      <c r="BV1007" s="8"/>
      <c r="BW1007" s="8"/>
    </row>
    <row r="1008" spans="1:75" x14ac:dyDescent="0.3">
      <c r="A1008" s="7"/>
      <c r="B1008" s="3"/>
      <c r="C1008" s="3"/>
      <c r="D1008" s="3"/>
      <c r="E1008" s="3"/>
      <c r="F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c r="BA1008" s="3"/>
      <c r="BB1008" s="3"/>
      <c r="BC1008" s="3"/>
      <c r="BD1008" s="3"/>
      <c r="BE1008" s="3"/>
      <c r="BF1008" s="3"/>
      <c r="BG1008" s="3"/>
      <c r="BH1008" s="3"/>
      <c r="BI1008" s="3"/>
      <c r="BJ1008" s="3"/>
      <c r="BK1008" s="3"/>
      <c r="BL1008" s="51"/>
      <c r="BM1008" s="8"/>
      <c r="BN1008" s="8"/>
      <c r="BO1008" s="10"/>
      <c r="BP1008" s="8"/>
      <c r="BQ1008" s="8"/>
      <c r="BR1008" s="8"/>
      <c r="BS1008" s="8"/>
      <c r="BT1008" s="8"/>
      <c r="BU1008" s="8"/>
      <c r="BV1008" s="8"/>
      <c r="BW1008" s="8"/>
    </row>
    <row r="1009" spans="1:75" x14ac:dyDescent="0.3">
      <c r="A1009" s="7"/>
      <c r="B1009" s="3"/>
      <c r="C1009" s="3"/>
      <c r="D1009" s="3"/>
      <c r="E1009" s="3"/>
      <c r="F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c r="BA1009" s="3"/>
      <c r="BB1009" s="3"/>
      <c r="BC1009" s="3"/>
      <c r="BD1009" s="3"/>
      <c r="BE1009" s="3"/>
      <c r="BF1009" s="3"/>
      <c r="BG1009" s="3"/>
      <c r="BH1009" s="3"/>
      <c r="BI1009" s="3"/>
      <c r="BJ1009" s="3"/>
      <c r="BK1009" s="3"/>
      <c r="BL1009" s="51"/>
      <c r="BM1009" s="8"/>
      <c r="BN1009" s="8"/>
      <c r="BO1009" s="10"/>
      <c r="BP1009" s="8"/>
      <c r="BQ1009" s="8"/>
      <c r="BR1009" s="8"/>
      <c r="BS1009" s="8"/>
      <c r="BT1009" s="8"/>
      <c r="BU1009" s="8"/>
      <c r="BV1009" s="8"/>
      <c r="BW1009" s="8"/>
    </row>
    <row r="1010" spans="1:75" x14ac:dyDescent="0.3">
      <c r="A1010" s="7"/>
      <c r="B1010" s="3"/>
      <c r="C1010" s="3"/>
      <c r="D1010" s="3"/>
      <c r="E1010" s="3"/>
      <c r="F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c r="BA1010" s="3"/>
      <c r="BB1010" s="3"/>
      <c r="BC1010" s="3"/>
      <c r="BD1010" s="3"/>
      <c r="BE1010" s="3"/>
      <c r="BF1010" s="3"/>
      <c r="BG1010" s="3"/>
      <c r="BH1010" s="3"/>
      <c r="BI1010" s="3"/>
      <c r="BJ1010" s="3"/>
      <c r="BK1010" s="3"/>
      <c r="BL1010" s="51"/>
      <c r="BM1010" s="8"/>
      <c r="BN1010" s="8"/>
      <c r="BO1010" s="10"/>
      <c r="BP1010" s="8"/>
      <c r="BQ1010" s="8"/>
      <c r="BR1010" s="8"/>
      <c r="BS1010" s="8"/>
      <c r="BT1010" s="8"/>
      <c r="BU1010" s="8"/>
      <c r="BV1010" s="8"/>
      <c r="BW1010" s="8"/>
    </row>
    <row r="1011" spans="1:75" x14ac:dyDescent="0.3">
      <c r="A1011" s="7"/>
      <c r="B1011" s="3"/>
      <c r="C1011" s="3"/>
      <c r="D1011" s="3"/>
      <c r="E1011" s="3"/>
      <c r="F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c r="BA1011" s="3"/>
      <c r="BB1011" s="3"/>
      <c r="BC1011" s="3"/>
      <c r="BD1011" s="3"/>
      <c r="BE1011" s="3"/>
      <c r="BF1011" s="3"/>
      <c r="BG1011" s="3"/>
      <c r="BH1011" s="3"/>
      <c r="BI1011" s="3"/>
      <c r="BJ1011" s="3"/>
      <c r="BK1011" s="3"/>
      <c r="BL1011" s="51"/>
      <c r="BM1011" s="8"/>
      <c r="BN1011" s="8"/>
      <c r="BO1011" s="10"/>
      <c r="BP1011" s="8"/>
      <c r="BQ1011" s="8"/>
      <c r="BR1011" s="8"/>
      <c r="BS1011" s="8"/>
      <c r="BT1011" s="8"/>
      <c r="BU1011" s="8"/>
      <c r="BV1011" s="8"/>
      <c r="BW1011" s="8"/>
    </row>
    <row r="1012" spans="1:75" x14ac:dyDescent="0.3">
      <c r="A1012" s="7"/>
      <c r="B1012" s="3"/>
      <c r="C1012" s="3"/>
      <c r="D1012" s="3"/>
      <c r="E1012" s="3"/>
      <c r="F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c r="BA1012" s="3"/>
      <c r="BB1012" s="3"/>
      <c r="BC1012" s="3"/>
      <c r="BD1012" s="3"/>
      <c r="BE1012" s="3"/>
      <c r="BF1012" s="3"/>
      <c r="BG1012" s="3"/>
      <c r="BH1012" s="3"/>
      <c r="BI1012" s="3"/>
      <c r="BJ1012" s="3"/>
      <c r="BK1012" s="3"/>
      <c r="BL1012" s="51"/>
      <c r="BM1012" s="8"/>
      <c r="BN1012" s="8"/>
      <c r="BO1012" s="10"/>
      <c r="BP1012" s="8"/>
      <c r="BQ1012" s="8"/>
      <c r="BR1012" s="8"/>
      <c r="BS1012" s="8"/>
      <c r="BT1012" s="8"/>
      <c r="BU1012" s="8"/>
      <c r="BV1012" s="8"/>
      <c r="BW1012" s="8"/>
    </row>
    <row r="1013" spans="1:75" x14ac:dyDescent="0.3">
      <c r="A1013" s="7"/>
      <c r="B1013" s="3"/>
      <c r="C1013" s="3"/>
      <c r="D1013" s="3"/>
      <c r="E1013" s="3"/>
      <c r="F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c r="BA1013" s="3"/>
      <c r="BB1013" s="3"/>
      <c r="BC1013" s="3"/>
      <c r="BD1013" s="3"/>
      <c r="BE1013" s="3"/>
      <c r="BF1013" s="3"/>
      <c r="BG1013" s="3"/>
      <c r="BH1013" s="3"/>
      <c r="BI1013" s="3"/>
      <c r="BJ1013" s="3"/>
      <c r="BK1013" s="3"/>
      <c r="BL1013" s="51"/>
      <c r="BM1013" s="8"/>
      <c r="BN1013" s="8"/>
      <c r="BO1013" s="10"/>
      <c r="BP1013" s="8"/>
      <c r="BQ1013" s="8"/>
      <c r="BR1013" s="8"/>
      <c r="BS1013" s="8"/>
      <c r="BT1013" s="8"/>
      <c r="BU1013" s="8"/>
      <c r="BV1013" s="8"/>
      <c r="BW1013" s="8"/>
    </row>
    <row r="1014" spans="1:75" x14ac:dyDescent="0.3">
      <c r="A1014" s="7"/>
      <c r="B1014" s="3"/>
      <c r="C1014" s="3"/>
      <c r="D1014" s="3"/>
      <c r="E1014" s="3"/>
      <c r="F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c r="BA1014" s="3"/>
      <c r="BB1014" s="3"/>
      <c r="BC1014" s="3"/>
      <c r="BD1014" s="3"/>
      <c r="BE1014" s="3"/>
      <c r="BF1014" s="3"/>
      <c r="BG1014" s="3"/>
      <c r="BH1014" s="3"/>
      <c r="BI1014" s="3"/>
      <c r="BJ1014" s="3"/>
      <c r="BK1014" s="3"/>
      <c r="BL1014" s="51"/>
      <c r="BM1014" s="8"/>
      <c r="BN1014" s="8"/>
      <c r="BO1014" s="10"/>
      <c r="BP1014" s="8"/>
      <c r="BQ1014" s="8"/>
      <c r="BR1014" s="8"/>
      <c r="BS1014" s="8"/>
      <c r="BT1014" s="8"/>
      <c r="BU1014" s="8"/>
      <c r="BV1014" s="8"/>
      <c r="BW1014" s="8"/>
    </row>
    <row r="1015" spans="1:75" x14ac:dyDescent="0.3">
      <c r="A1015" s="7"/>
      <c r="B1015" s="3"/>
      <c r="C1015" s="3"/>
      <c r="D1015" s="3"/>
      <c r="E1015" s="3"/>
      <c r="F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c r="BA1015" s="3"/>
      <c r="BB1015" s="3"/>
      <c r="BC1015" s="3"/>
      <c r="BD1015" s="3"/>
      <c r="BE1015" s="3"/>
      <c r="BF1015" s="3"/>
      <c r="BG1015" s="3"/>
      <c r="BH1015" s="3"/>
      <c r="BI1015" s="3"/>
      <c r="BJ1015" s="3"/>
      <c r="BK1015" s="3"/>
      <c r="BL1015" s="51"/>
      <c r="BM1015" s="8"/>
      <c r="BN1015" s="8"/>
      <c r="BO1015" s="10"/>
      <c r="BP1015" s="8"/>
      <c r="BQ1015" s="8"/>
      <c r="BR1015" s="8"/>
      <c r="BS1015" s="8"/>
      <c r="BT1015" s="8"/>
      <c r="BU1015" s="8"/>
      <c r="BV1015" s="8"/>
      <c r="BW1015" s="8"/>
    </row>
    <row r="1016" spans="1:75" x14ac:dyDescent="0.3">
      <c r="A1016" s="7"/>
      <c r="B1016" s="3"/>
      <c r="C1016" s="3"/>
      <c r="D1016" s="3"/>
      <c r="E1016" s="3"/>
      <c r="F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c r="BA1016" s="3"/>
      <c r="BB1016" s="3"/>
      <c r="BC1016" s="3"/>
      <c r="BD1016" s="3"/>
      <c r="BE1016" s="3"/>
      <c r="BF1016" s="3"/>
      <c r="BG1016" s="3"/>
      <c r="BH1016" s="3"/>
      <c r="BI1016" s="3"/>
      <c r="BJ1016" s="3"/>
      <c r="BK1016" s="3"/>
      <c r="BL1016" s="51"/>
      <c r="BM1016" s="8"/>
      <c r="BN1016" s="8"/>
      <c r="BO1016" s="10"/>
      <c r="BP1016" s="8"/>
      <c r="BQ1016" s="8"/>
      <c r="BR1016" s="8"/>
      <c r="BS1016" s="8"/>
      <c r="BT1016" s="8"/>
      <c r="BU1016" s="8"/>
      <c r="BV1016" s="8"/>
      <c r="BW1016" s="8"/>
    </row>
    <row r="1017" spans="1:75" x14ac:dyDescent="0.3">
      <c r="A1017" s="7"/>
      <c r="B1017" s="3"/>
      <c r="C1017" s="3"/>
      <c r="D1017" s="3"/>
      <c r="E1017" s="3"/>
      <c r="F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c r="BA1017" s="3"/>
      <c r="BB1017" s="3"/>
      <c r="BC1017" s="3"/>
      <c r="BD1017" s="3"/>
      <c r="BE1017" s="3"/>
      <c r="BF1017" s="3"/>
      <c r="BG1017" s="3"/>
      <c r="BH1017" s="3"/>
      <c r="BI1017" s="3"/>
      <c r="BJ1017" s="3"/>
      <c r="BK1017" s="3"/>
      <c r="BL1017" s="51"/>
      <c r="BM1017" s="8"/>
      <c r="BN1017" s="8"/>
      <c r="BO1017" s="10"/>
      <c r="BP1017" s="8"/>
      <c r="BQ1017" s="8"/>
      <c r="BR1017" s="8"/>
      <c r="BS1017" s="8"/>
      <c r="BT1017" s="8"/>
      <c r="BU1017" s="8"/>
      <c r="BV1017" s="8"/>
      <c r="BW1017" s="8"/>
    </row>
    <row r="1018" spans="1:75" x14ac:dyDescent="0.3">
      <c r="A1018" s="7"/>
      <c r="B1018" s="3"/>
      <c r="C1018" s="3"/>
      <c r="D1018" s="3"/>
      <c r="E1018" s="3"/>
      <c r="F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c r="BA1018" s="3"/>
      <c r="BB1018" s="3"/>
      <c r="BC1018" s="3"/>
      <c r="BD1018" s="3"/>
      <c r="BE1018" s="3"/>
      <c r="BF1018" s="3"/>
      <c r="BG1018" s="3"/>
      <c r="BH1018" s="3"/>
      <c r="BI1018" s="3"/>
      <c r="BJ1018" s="3"/>
      <c r="BK1018" s="3"/>
      <c r="BL1018" s="51"/>
      <c r="BM1018" s="8"/>
      <c r="BN1018" s="8"/>
      <c r="BO1018" s="10"/>
      <c r="BP1018" s="8"/>
      <c r="BQ1018" s="8"/>
      <c r="BR1018" s="8"/>
      <c r="BS1018" s="8"/>
      <c r="BT1018" s="8"/>
      <c r="BU1018" s="8"/>
      <c r="BV1018" s="8"/>
      <c r="BW1018" s="8"/>
    </row>
    <row r="1019" spans="1:75" x14ac:dyDescent="0.3">
      <c r="A1019" s="7"/>
      <c r="B1019" s="3"/>
      <c r="C1019" s="3"/>
      <c r="D1019" s="3"/>
      <c r="E1019" s="3"/>
      <c r="F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c r="BA1019" s="3"/>
      <c r="BB1019" s="3"/>
      <c r="BC1019" s="3"/>
      <c r="BD1019" s="3"/>
      <c r="BE1019" s="3"/>
      <c r="BF1019" s="3"/>
      <c r="BG1019" s="3"/>
      <c r="BH1019" s="3"/>
      <c r="BI1019" s="3"/>
      <c r="BJ1019" s="3"/>
      <c r="BK1019" s="3"/>
      <c r="BL1019" s="51"/>
      <c r="BM1019" s="8"/>
      <c r="BN1019" s="8"/>
      <c r="BO1019" s="10"/>
      <c r="BP1019" s="8"/>
      <c r="BQ1019" s="8"/>
      <c r="BR1019" s="8"/>
      <c r="BS1019" s="8"/>
      <c r="BT1019" s="8"/>
      <c r="BU1019" s="8"/>
      <c r="BV1019" s="8"/>
      <c r="BW1019" s="8"/>
    </row>
    <row r="1020" spans="1:75" x14ac:dyDescent="0.3">
      <c r="A1020" s="7"/>
      <c r="B1020" s="3"/>
      <c r="C1020" s="3"/>
      <c r="D1020" s="3"/>
      <c r="E1020" s="3"/>
      <c r="F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c r="BA1020" s="3"/>
      <c r="BB1020" s="3"/>
      <c r="BC1020" s="3"/>
      <c r="BD1020" s="3"/>
      <c r="BE1020" s="3"/>
      <c r="BF1020" s="3"/>
      <c r="BG1020" s="3"/>
      <c r="BH1020" s="3"/>
      <c r="BI1020" s="3"/>
      <c r="BJ1020" s="3"/>
      <c r="BK1020" s="3"/>
      <c r="BL1020" s="51"/>
      <c r="BM1020" s="8"/>
      <c r="BN1020" s="8"/>
      <c r="BO1020" s="10"/>
      <c r="BP1020" s="8"/>
      <c r="BQ1020" s="8"/>
      <c r="BR1020" s="8"/>
      <c r="BS1020" s="8"/>
      <c r="BT1020" s="8"/>
      <c r="BU1020" s="8"/>
      <c r="BV1020" s="8"/>
      <c r="BW1020" s="8"/>
    </row>
    <row r="1021" spans="1:75" x14ac:dyDescent="0.3">
      <c r="A1021" s="7"/>
      <c r="B1021" s="3"/>
      <c r="C1021" s="3"/>
      <c r="D1021" s="3"/>
      <c r="E1021" s="3"/>
      <c r="F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c r="BA1021" s="3"/>
      <c r="BB1021" s="3"/>
      <c r="BC1021" s="3"/>
      <c r="BD1021" s="3"/>
      <c r="BE1021" s="3"/>
      <c r="BF1021" s="3"/>
      <c r="BG1021" s="3"/>
      <c r="BH1021" s="3"/>
      <c r="BI1021" s="3"/>
      <c r="BJ1021" s="3"/>
      <c r="BK1021" s="3"/>
      <c r="BL1021" s="51"/>
      <c r="BM1021" s="8"/>
      <c r="BN1021" s="8"/>
      <c r="BO1021" s="10"/>
      <c r="BP1021" s="8"/>
      <c r="BQ1021" s="8"/>
      <c r="BR1021" s="8"/>
      <c r="BS1021" s="8"/>
      <c r="BT1021" s="8"/>
      <c r="BU1021" s="8"/>
      <c r="BV1021" s="8"/>
      <c r="BW1021" s="8"/>
    </row>
    <row r="1022" spans="1:75" x14ac:dyDescent="0.3">
      <c r="A1022" s="7"/>
      <c r="B1022" s="3"/>
      <c r="C1022" s="3"/>
      <c r="D1022" s="3"/>
      <c r="E1022" s="3"/>
      <c r="F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c r="BA1022" s="3"/>
      <c r="BB1022" s="3"/>
      <c r="BC1022" s="3"/>
      <c r="BD1022" s="3"/>
      <c r="BE1022" s="3"/>
      <c r="BF1022" s="3"/>
      <c r="BG1022" s="3"/>
      <c r="BH1022" s="3"/>
      <c r="BI1022" s="3"/>
      <c r="BJ1022" s="3"/>
      <c r="BK1022" s="3"/>
      <c r="BL1022" s="51"/>
      <c r="BM1022" s="8"/>
      <c r="BN1022" s="8"/>
      <c r="BO1022" s="10"/>
      <c r="BP1022" s="8"/>
      <c r="BQ1022" s="8"/>
      <c r="BR1022" s="8"/>
      <c r="BS1022" s="8"/>
      <c r="BT1022" s="8"/>
      <c r="BU1022" s="8"/>
      <c r="BV1022" s="8"/>
      <c r="BW1022" s="8"/>
    </row>
    <row r="1023" spans="1:75" x14ac:dyDescent="0.3">
      <c r="A1023" s="7"/>
      <c r="B1023" s="3"/>
      <c r="C1023" s="3"/>
      <c r="D1023" s="3"/>
      <c r="E1023" s="3"/>
      <c r="F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c r="BA1023" s="3"/>
      <c r="BB1023" s="3"/>
      <c r="BC1023" s="3"/>
      <c r="BD1023" s="3"/>
      <c r="BE1023" s="3"/>
      <c r="BF1023" s="3"/>
      <c r="BG1023" s="3"/>
      <c r="BH1023" s="3"/>
      <c r="BI1023" s="3"/>
      <c r="BJ1023" s="3"/>
      <c r="BK1023" s="3"/>
      <c r="BL1023" s="51"/>
      <c r="BM1023" s="8"/>
      <c r="BN1023" s="8"/>
      <c r="BO1023" s="10"/>
      <c r="BP1023" s="8"/>
      <c r="BQ1023" s="8"/>
      <c r="BR1023" s="8"/>
      <c r="BS1023" s="8"/>
      <c r="BT1023" s="8"/>
      <c r="BU1023" s="8"/>
      <c r="BV1023" s="8"/>
      <c r="BW1023" s="8"/>
    </row>
    <row r="1024" spans="1:75" x14ac:dyDescent="0.3">
      <c r="A1024" s="7"/>
      <c r="B1024" s="3"/>
      <c r="C1024" s="3"/>
      <c r="D1024" s="3"/>
      <c r="E1024" s="3"/>
      <c r="F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c r="BA1024" s="3"/>
      <c r="BB1024" s="3"/>
      <c r="BC1024" s="3"/>
      <c r="BD1024" s="3"/>
      <c r="BE1024" s="3"/>
      <c r="BF1024" s="3"/>
      <c r="BG1024" s="3"/>
      <c r="BH1024" s="3"/>
      <c r="BI1024" s="3"/>
      <c r="BJ1024" s="3"/>
      <c r="BK1024" s="3"/>
      <c r="BL1024" s="51"/>
      <c r="BM1024" s="8"/>
      <c r="BN1024" s="8"/>
      <c r="BO1024" s="10"/>
      <c r="BP1024" s="8"/>
      <c r="BQ1024" s="8"/>
      <c r="BR1024" s="8"/>
      <c r="BS1024" s="8"/>
      <c r="BT1024" s="8"/>
      <c r="BU1024" s="8"/>
      <c r="BV1024" s="8"/>
      <c r="BW1024" s="8"/>
    </row>
    <row r="1025" spans="1:75" x14ac:dyDescent="0.3">
      <c r="A1025" s="7"/>
      <c r="B1025" s="3"/>
      <c r="C1025" s="3"/>
      <c r="D1025" s="3"/>
      <c r="E1025" s="3"/>
      <c r="F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c r="BA1025" s="3"/>
      <c r="BB1025" s="3"/>
      <c r="BC1025" s="3"/>
      <c r="BD1025" s="3"/>
      <c r="BE1025" s="3"/>
      <c r="BF1025" s="3"/>
      <c r="BG1025" s="3"/>
      <c r="BH1025" s="3"/>
      <c r="BI1025" s="3"/>
      <c r="BJ1025" s="3"/>
      <c r="BK1025" s="3"/>
      <c r="BL1025" s="51"/>
      <c r="BM1025" s="8"/>
      <c r="BN1025" s="8"/>
      <c r="BO1025" s="10"/>
      <c r="BP1025" s="8"/>
      <c r="BQ1025" s="8"/>
      <c r="BR1025" s="8"/>
      <c r="BS1025" s="8"/>
      <c r="BT1025" s="8"/>
      <c r="BU1025" s="8"/>
      <c r="BV1025" s="8"/>
      <c r="BW1025" s="8"/>
    </row>
    <row r="1026" spans="1:75" x14ac:dyDescent="0.3">
      <c r="A1026" s="7"/>
      <c r="B1026" s="3"/>
      <c r="C1026" s="3"/>
      <c r="D1026" s="3"/>
      <c r="E1026" s="3"/>
      <c r="F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c r="BA1026" s="3"/>
      <c r="BB1026" s="3"/>
      <c r="BC1026" s="3"/>
      <c r="BD1026" s="3"/>
      <c r="BE1026" s="3"/>
      <c r="BF1026" s="3"/>
      <c r="BG1026" s="3"/>
      <c r="BH1026" s="3"/>
      <c r="BI1026" s="3"/>
      <c r="BJ1026" s="3"/>
      <c r="BK1026" s="3"/>
      <c r="BL1026" s="51"/>
      <c r="BM1026" s="8"/>
      <c r="BN1026" s="8"/>
      <c r="BO1026" s="10"/>
      <c r="BP1026" s="8"/>
      <c r="BQ1026" s="8"/>
      <c r="BR1026" s="8"/>
      <c r="BS1026" s="8"/>
      <c r="BT1026" s="8"/>
      <c r="BU1026" s="8"/>
      <c r="BV1026" s="8"/>
      <c r="BW1026" s="8"/>
    </row>
    <row r="1027" spans="1:75" x14ac:dyDescent="0.3">
      <c r="A1027" s="7"/>
      <c r="B1027" s="3"/>
      <c r="C1027" s="3"/>
      <c r="D1027" s="3"/>
      <c r="E1027" s="3"/>
      <c r="F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c r="BA1027" s="3"/>
      <c r="BB1027" s="3"/>
      <c r="BC1027" s="3"/>
      <c r="BD1027" s="3"/>
      <c r="BE1027" s="3"/>
      <c r="BF1027" s="3"/>
      <c r="BG1027" s="3"/>
      <c r="BH1027" s="3"/>
      <c r="BI1027" s="3"/>
      <c r="BJ1027" s="3"/>
      <c r="BK1027" s="3"/>
      <c r="BL1027" s="51"/>
      <c r="BM1027" s="8"/>
      <c r="BN1027" s="8"/>
      <c r="BO1027" s="10"/>
      <c r="BP1027" s="8"/>
      <c r="BQ1027" s="8"/>
      <c r="BR1027" s="8"/>
      <c r="BS1027" s="8"/>
      <c r="BT1027" s="8"/>
      <c r="BU1027" s="8"/>
      <c r="BV1027" s="8"/>
      <c r="BW1027" s="8"/>
    </row>
    <row r="1028" spans="1:75" x14ac:dyDescent="0.3">
      <c r="A1028" s="7"/>
      <c r="B1028" s="3"/>
      <c r="C1028" s="3"/>
      <c r="D1028" s="3"/>
      <c r="E1028" s="3"/>
      <c r="F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c r="BA1028" s="3"/>
      <c r="BB1028" s="3"/>
      <c r="BC1028" s="3"/>
      <c r="BD1028" s="3"/>
      <c r="BE1028" s="3"/>
      <c r="BF1028" s="3"/>
      <c r="BG1028" s="3"/>
      <c r="BH1028" s="3"/>
      <c r="BI1028" s="3"/>
      <c r="BJ1028" s="3"/>
      <c r="BK1028" s="3"/>
      <c r="BL1028" s="51"/>
      <c r="BM1028" s="8"/>
      <c r="BN1028" s="8"/>
      <c r="BO1028" s="10"/>
      <c r="BP1028" s="8"/>
      <c r="BQ1028" s="8"/>
      <c r="BR1028" s="8"/>
      <c r="BS1028" s="8"/>
      <c r="BT1028" s="8"/>
      <c r="BU1028" s="8"/>
      <c r="BV1028" s="8"/>
      <c r="BW1028" s="8"/>
    </row>
    <row r="1029" spans="1:75" x14ac:dyDescent="0.3">
      <c r="A1029" s="7"/>
      <c r="B1029" s="3"/>
      <c r="C1029" s="3"/>
      <c r="D1029" s="3"/>
      <c r="E1029" s="3"/>
      <c r="F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c r="BA1029" s="3"/>
      <c r="BB1029" s="3"/>
      <c r="BC1029" s="3"/>
      <c r="BD1029" s="3"/>
      <c r="BE1029" s="3"/>
      <c r="BF1029" s="3"/>
      <c r="BG1029" s="3"/>
      <c r="BH1029" s="3"/>
      <c r="BI1029" s="3"/>
      <c r="BJ1029" s="3"/>
      <c r="BK1029" s="3"/>
      <c r="BL1029" s="51"/>
      <c r="BM1029" s="8"/>
      <c r="BN1029" s="8"/>
      <c r="BO1029" s="10"/>
      <c r="BP1029" s="8"/>
      <c r="BQ1029" s="8"/>
      <c r="BR1029" s="8"/>
      <c r="BS1029" s="8"/>
      <c r="BT1029" s="8"/>
      <c r="BU1029" s="8"/>
      <c r="BV1029" s="8"/>
      <c r="BW1029" s="8"/>
    </row>
    <row r="1030" spans="1:75" x14ac:dyDescent="0.3">
      <c r="A1030" s="7"/>
      <c r="B1030" s="3"/>
      <c r="C1030" s="3"/>
      <c r="D1030" s="3"/>
      <c r="E1030" s="3"/>
      <c r="F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c r="BA1030" s="3"/>
      <c r="BB1030" s="3"/>
      <c r="BC1030" s="3"/>
      <c r="BD1030" s="3"/>
      <c r="BE1030" s="3"/>
      <c r="BF1030" s="3"/>
      <c r="BG1030" s="3"/>
      <c r="BH1030" s="3"/>
      <c r="BI1030" s="3"/>
      <c r="BJ1030" s="3"/>
      <c r="BK1030" s="3"/>
      <c r="BL1030" s="51"/>
      <c r="BM1030" s="8"/>
      <c r="BN1030" s="8"/>
      <c r="BO1030" s="10"/>
      <c r="BP1030" s="8"/>
      <c r="BQ1030" s="8"/>
      <c r="BR1030" s="8"/>
      <c r="BS1030" s="8"/>
      <c r="BT1030" s="8"/>
      <c r="BU1030" s="8"/>
      <c r="BV1030" s="8"/>
      <c r="BW1030" s="8"/>
    </row>
    <row r="1031" spans="1:75" x14ac:dyDescent="0.3">
      <c r="A1031" s="7"/>
      <c r="B1031" s="3"/>
      <c r="C1031" s="3"/>
      <c r="D1031" s="3"/>
      <c r="E1031" s="3"/>
      <c r="F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c r="BA1031" s="3"/>
      <c r="BB1031" s="3"/>
      <c r="BC1031" s="3"/>
      <c r="BD1031" s="3"/>
      <c r="BE1031" s="3"/>
      <c r="BF1031" s="3"/>
      <c r="BG1031" s="3"/>
      <c r="BH1031" s="3"/>
      <c r="BI1031" s="3"/>
      <c r="BJ1031" s="3"/>
      <c r="BK1031" s="3"/>
      <c r="BL1031" s="51"/>
      <c r="BM1031" s="8"/>
      <c r="BN1031" s="8"/>
      <c r="BO1031" s="10"/>
      <c r="BP1031" s="8"/>
      <c r="BQ1031" s="8"/>
      <c r="BR1031" s="8"/>
      <c r="BS1031" s="8"/>
      <c r="BT1031" s="8"/>
      <c r="BU1031" s="8"/>
      <c r="BV1031" s="8"/>
      <c r="BW1031" s="8"/>
    </row>
    <row r="1032" spans="1:75" x14ac:dyDescent="0.3">
      <c r="A1032" s="7"/>
      <c r="B1032" s="3"/>
      <c r="C1032" s="3"/>
      <c r="D1032" s="3"/>
      <c r="E1032" s="3"/>
      <c r="F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c r="BA1032" s="3"/>
      <c r="BB1032" s="3"/>
      <c r="BC1032" s="3"/>
      <c r="BD1032" s="3"/>
      <c r="BE1032" s="3"/>
      <c r="BF1032" s="3"/>
      <c r="BG1032" s="3"/>
      <c r="BH1032" s="3"/>
      <c r="BI1032" s="3"/>
      <c r="BJ1032" s="3"/>
      <c r="BK1032" s="3"/>
      <c r="BL1032" s="51"/>
      <c r="BM1032" s="8"/>
      <c r="BN1032" s="8"/>
      <c r="BO1032" s="10"/>
      <c r="BP1032" s="8"/>
      <c r="BQ1032" s="8"/>
      <c r="BR1032" s="8"/>
      <c r="BS1032" s="8"/>
      <c r="BT1032" s="8"/>
      <c r="BU1032" s="8"/>
      <c r="BV1032" s="8"/>
      <c r="BW1032" s="8"/>
    </row>
    <row r="1033" spans="1:75" x14ac:dyDescent="0.3">
      <c r="A1033" s="7"/>
      <c r="B1033" s="3"/>
      <c r="C1033" s="3"/>
      <c r="D1033" s="3"/>
      <c r="E1033" s="3"/>
      <c r="F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c r="BA1033" s="3"/>
      <c r="BB1033" s="3"/>
      <c r="BC1033" s="3"/>
      <c r="BD1033" s="3"/>
      <c r="BE1033" s="3"/>
      <c r="BF1033" s="3"/>
      <c r="BG1033" s="3"/>
      <c r="BH1033" s="3"/>
      <c r="BI1033" s="3"/>
      <c r="BJ1033" s="3"/>
      <c r="BK1033" s="3"/>
      <c r="BL1033" s="51"/>
      <c r="BM1033" s="8"/>
      <c r="BN1033" s="8"/>
      <c r="BO1033" s="10"/>
      <c r="BP1033" s="8"/>
      <c r="BQ1033" s="8"/>
      <c r="BR1033" s="8"/>
      <c r="BS1033" s="8"/>
      <c r="BT1033" s="8"/>
      <c r="BU1033" s="8"/>
      <c r="BV1033" s="8"/>
      <c r="BW1033" s="8"/>
    </row>
    <row r="1034" spans="1:75" x14ac:dyDescent="0.3">
      <c r="A1034" s="7"/>
      <c r="B1034" s="3"/>
      <c r="C1034" s="3"/>
      <c r="D1034" s="3"/>
      <c r="E1034" s="3"/>
      <c r="F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c r="BA1034" s="3"/>
      <c r="BB1034" s="3"/>
      <c r="BC1034" s="3"/>
      <c r="BD1034" s="3"/>
      <c r="BE1034" s="3"/>
      <c r="BF1034" s="3"/>
      <c r="BG1034" s="3"/>
      <c r="BH1034" s="3"/>
      <c r="BI1034" s="3"/>
      <c r="BJ1034" s="3"/>
      <c r="BK1034" s="3"/>
      <c r="BL1034" s="51"/>
      <c r="BM1034" s="8"/>
      <c r="BN1034" s="8"/>
      <c r="BO1034" s="10"/>
      <c r="BP1034" s="8"/>
      <c r="BQ1034" s="8"/>
      <c r="BR1034" s="8"/>
      <c r="BS1034" s="8"/>
      <c r="BT1034" s="8"/>
      <c r="BU1034" s="8"/>
      <c r="BV1034" s="8"/>
      <c r="BW1034" s="8"/>
    </row>
    <row r="1035" spans="1:75" x14ac:dyDescent="0.3">
      <c r="A1035" s="7"/>
      <c r="B1035" s="3"/>
      <c r="C1035" s="3"/>
      <c r="D1035" s="3"/>
      <c r="E1035" s="3"/>
      <c r="F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c r="BA1035" s="3"/>
      <c r="BB1035" s="3"/>
      <c r="BC1035" s="3"/>
      <c r="BD1035" s="3"/>
      <c r="BE1035" s="3"/>
      <c r="BF1035" s="3"/>
      <c r="BG1035" s="3"/>
      <c r="BH1035" s="3"/>
      <c r="BI1035" s="3"/>
      <c r="BJ1035" s="3"/>
      <c r="BK1035" s="3"/>
      <c r="BL1035" s="51"/>
      <c r="BM1035" s="8"/>
      <c r="BN1035" s="8"/>
      <c r="BO1035" s="10"/>
      <c r="BP1035" s="8"/>
      <c r="BQ1035" s="8"/>
      <c r="BR1035" s="8"/>
      <c r="BS1035" s="8"/>
      <c r="BT1035" s="8"/>
      <c r="BU1035" s="8"/>
      <c r="BV1035" s="8"/>
      <c r="BW1035" s="8"/>
    </row>
    <row r="1036" spans="1:75" x14ac:dyDescent="0.3">
      <c r="A1036" s="7"/>
      <c r="B1036" s="3"/>
      <c r="C1036" s="3"/>
      <c r="D1036" s="3"/>
      <c r="E1036" s="3"/>
      <c r="F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c r="BA1036" s="3"/>
      <c r="BB1036" s="3"/>
      <c r="BC1036" s="3"/>
      <c r="BD1036" s="3"/>
      <c r="BE1036" s="3"/>
      <c r="BF1036" s="3"/>
      <c r="BG1036" s="3"/>
      <c r="BH1036" s="3"/>
      <c r="BI1036" s="3"/>
      <c r="BJ1036" s="3"/>
      <c r="BK1036" s="3"/>
      <c r="BL1036" s="51"/>
      <c r="BM1036" s="8"/>
      <c r="BN1036" s="8"/>
      <c r="BO1036" s="10"/>
      <c r="BP1036" s="8"/>
      <c r="BQ1036" s="8"/>
      <c r="BR1036" s="8"/>
      <c r="BS1036" s="8"/>
      <c r="BT1036" s="8"/>
      <c r="BU1036" s="8"/>
      <c r="BV1036" s="8"/>
      <c r="BW1036" s="8"/>
    </row>
    <row r="1037" spans="1:75" x14ac:dyDescent="0.3">
      <c r="A1037" s="7"/>
      <c r="B1037" s="3"/>
      <c r="C1037" s="3"/>
      <c r="D1037" s="3"/>
      <c r="E1037" s="3"/>
      <c r="F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c r="BA1037" s="3"/>
      <c r="BB1037" s="3"/>
      <c r="BC1037" s="3"/>
      <c r="BD1037" s="3"/>
      <c r="BE1037" s="3"/>
      <c r="BF1037" s="3"/>
      <c r="BG1037" s="3"/>
      <c r="BH1037" s="3"/>
      <c r="BI1037" s="3"/>
      <c r="BJ1037" s="3"/>
      <c r="BK1037" s="3"/>
      <c r="BL1037" s="51"/>
      <c r="BM1037" s="8"/>
      <c r="BN1037" s="8"/>
      <c r="BO1037" s="10"/>
      <c r="BP1037" s="8"/>
      <c r="BQ1037" s="8"/>
      <c r="BR1037" s="8"/>
      <c r="BS1037" s="8"/>
      <c r="BT1037" s="8"/>
      <c r="BU1037" s="8"/>
      <c r="BV1037" s="8"/>
      <c r="BW1037" s="8"/>
    </row>
    <row r="1038" spans="1:75" x14ac:dyDescent="0.3">
      <c r="A1038" s="7"/>
      <c r="B1038" s="3"/>
      <c r="C1038" s="3"/>
      <c r="D1038" s="3"/>
      <c r="E1038" s="3"/>
      <c r="F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c r="BA1038" s="3"/>
      <c r="BB1038" s="3"/>
      <c r="BC1038" s="3"/>
      <c r="BD1038" s="3"/>
      <c r="BE1038" s="3"/>
      <c r="BF1038" s="3"/>
      <c r="BG1038" s="3"/>
      <c r="BH1038" s="3"/>
      <c r="BI1038" s="3"/>
      <c r="BJ1038" s="3"/>
      <c r="BK1038" s="3"/>
      <c r="BL1038" s="51"/>
      <c r="BM1038" s="8"/>
      <c r="BN1038" s="8"/>
      <c r="BO1038" s="10"/>
      <c r="BP1038" s="8"/>
      <c r="BQ1038" s="8"/>
      <c r="BR1038" s="8"/>
      <c r="BS1038" s="8"/>
      <c r="BT1038" s="8"/>
      <c r="BU1038" s="8"/>
      <c r="BV1038" s="8"/>
      <c r="BW1038" s="8"/>
    </row>
    <row r="1039" spans="1:75" x14ac:dyDescent="0.3">
      <c r="A1039" s="7"/>
      <c r="B1039" s="3"/>
      <c r="C1039" s="3"/>
      <c r="D1039" s="3"/>
      <c r="E1039" s="3"/>
      <c r="F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c r="BA1039" s="3"/>
      <c r="BB1039" s="3"/>
      <c r="BC1039" s="3"/>
      <c r="BD1039" s="3"/>
      <c r="BE1039" s="3"/>
      <c r="BF1039" s="3"/>
      <c r="BG1039" s="3"/>
      <c r="BH1039" s="3"/>
      <c r="BI1039" s="3"/>
      <c r="BJ1039" s="3"/>
      <c r="BK1039" s="3"/>
      <c r="BL1039" s="51"/>
      <c r="BM1039" s="8"/>
      <c r="BN1039" s="8"/>
      <c r="BO1039" s="10"/>
      <c r="BP1039" s="8"/>
      <c r="BQ1039" s="8"/>
      <c r="BR1039" s="8"/>
      <c r="BS1039" s="8"/>
      <c r="BT1039" s="8"/>
      <c r="BU1039" s="8"/>
      <c r="BV1039" s="8"/>
      <c r="BW1039" s="8"/>
    </row>
    <row r="1040" spans="1:75" x14ac:dyDescent="0.3">
      <c r="A1040" s="7"/>
      <c r="B1040" s="3"/>
      <c r="C1040" s="3"/>
      <c r="D1040" s="3"/>
      <c r="E1040" s="3"/>
      <c r="F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c r="BA1040" s="3"/>
      <c r="BB1040" s="3"/>
      <c r="BC1040" s="3"/>
      <c r="BD1040" s="3"/>
      <c r="BE1040" s="3"/>
      <c r="BF1040" s="3"/>
      <c r="BG1040" s="3"/>
      <c r="BH1040" s="3"/>
      <c r="BI1040" s="3"/>
      <c r="BJ1040" s="3"/>
      <c r="BK1040" s="3"/>
      <c r="BL1040" s="51"/>
      <c r="BM1040" s="8"/>
      <c r="BN1040" s="8"/>
      <c r="BO1040" s="10"/>
      <c r="BP1040" s="8"/>
      <c r="BQ1040" s="8"/>
      <c r="BR1040" s="8"/>
      <c r="BS1040" s="8"/>
      <c r="BT1040" s="8"/>
      <c r="BU1040" s="8"/>
      <c r="BV1040" s="8"/>
      <c r="BW1040" s="8"/>
    </row>
    <row r="1041" spans="1:75" x14ac:dyDescent="0.3">
      <c r="A1041" s="7"/>
      <c r="B1041" s="3"/>
      <c r="C1041" s="3"/>
      <c r="D1041" s="3"/>
      <c r="E1041" s="3"/>
      <c r="F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c r="BA1041" s="3"/>
      <c r="BB1041" s="3"/>
      <c r="BC1041" s="3"/>
      <c r="BD1041" s="3"/>
      <c r="BE1041" s="3"/>
      <c r="BF1041" s="3"/>
      <c r="BG1041" s="3"/>
      <c r="BH1041" s="3"/>
      <c r="BI1041" s="3"/>
      <c r="BJ1041" s="3"/>
      <c r="BK1041" s="3"/>
      <c r="BL1041" s="51"/>
      <c r="BM1041" s="8"/>
      <c r="BN1041" s="8"/>
      <c r="BO1041" s="10"/>
      <c r="BP1041" s="8"/>
      <c r="BQ1041" s="8"/>
      <c r="BR1041" s="8"/>
      <c r="BS1041" s="8"/>
      <c r="BT1041" s="8"/>
      <c r="BU1041" s="8"/>
      <c r="BV1041" s="8"/>
      <c r="BW1041" s="8"/>
    </row>
    <row r="1042" spans="1:75" x14ac:dyDescent="0.3">
      <c r="A1042" s="7"/>
      <c r="B1042" s="3"/>
      <c r="C1042" s="3"/>
      <c r="D1042" s="3"/>
      <c r="E1042" s="3"/>
      <c r="F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c r="BA1042" s="3"/>
      <c r="BB1042" s="3"/>
      <c r="BC1042" s="3"/>
      <c r="BD1042" s="3"/>
      <c r="BE1042" s="3"/>
      <c r="BF1042" s="3"/>
      <c r="BG1042" s="3"/>
      <c r="BH1042" s="3"/>
      <c r="BI1042" s="3"/>
      <c r="BJ1042" s="3"/>
      <c r="BK1042" s="3"/>
      <c r="BL1042" s="51"/>
      <c r="BM1042" s="8"/>
      <c r="BN1042" s="8"/>
      <c r="BO1042" s="10"/>
      <c r="BP1042" s="8"/>
      <c r="BQ1042" s="8"/>
      <c r="BR1042" s="8"/>
      <c r="BS1042" s="8"/>
      <c r="BT1042" s="8"/>
      <c r="BU1042" s="8"/>
      <c r="BV1042" s="8"/>
      <c r="BW1042" s="8"/>
    </row>
    <row r="1043" spans="1:75" x14ac:dyDescent="0.3">
      <c r="A1043" s="7"/>
      <c r="B1043" s="3"/>
      <c r="C1043" s="3"/>
      <c r="D1043" s="3"/>
      <c r="E1043" s="3"/>
      <c r="F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c r="BA1043" s="3"/>
      <c r="BB1043" s="3"/>
      <c r="BC1043" s="3"/>
      <c r="BD1043" s="3"/>
      <c r="BE1043" s="3"/>
      <c r="BF1043" s="3"/>
      <c r="BG1043" s="3"/>
      <c r="BH1043" s="3"/>
      <c r="BI1043" s="3"/>
      <c r="BJ1043" s="3"/>
      <c r="BK1043" s="3"/>
      <c r="BL1043" s="51"/>
      <c r="BM1043" s="8"/>
      <c r="BN1043" s="8"/>
      <c r="BO1043" s="10"/>
      <c r="BP1043" s="8"/>
      <c r="BQ1043" s="8"/>
      <c r="BR1043" s="8"/>
      <c r="BS1043" s="8"/>
      <c r="BT1043" s="8"/>
      <c r="BU1043" s="8"/>
      <c r="BV1043" s="8"/>
      <c r="BW1043" s="8"/>
    </row>
    <row r="1044" spans="1:75" x14ac:dyDescent="0.3">
      <c r="A1044" s="7"/>
      <c r="B1044" s="3"/>
      <c r="C1044" s="3"/>
      <c r="D1044" s="3"/>
      <c r="E1044" s="3"/>
      <c r="F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c r="BA1044" s="3"/>
      <c r="BB1044" s="3"/>
      <c r="BC1044" s="3"/>
      <c r="BD1044" s="3"/>
      <c r="BE1044" s="3"/>
      <c r="BF1044" s="3"/>
      <c r="BG1044" s="3"/>
      <c r="BH1044" s="3"/>
      <c r="BI1044" s="3"/>
      <c r="BJ1044" s="3"/>
      <c r="BK1044" s="3"/>
      <c r="BL1044" s="51"/>
      <c r="BM1044" s="8"/>
      <c r="BN1044" s="8"/>
      <c r="BO1044" s="10"/>
      <c r="BP1044" s="8"/>
      <c r="BQ1044" s="8"/>
      <c r="BR1044" s="8"/>
      <c r="BS1044" s="8"/>
      <c r="BT1044" s="8"/>
      <c r="BU1044" s="8"/>
      <c r="BV1044" s="8"/>
      <c r="BW1044" s="8"/>
    </row>
    <row r="1045" spans="1:75" x14ac:dyDescent="0.3">
      <c r="A1045" s="7"/>
      <c r="B1045" s="3"/>
      <c r="C1045" s="3"/>
      <c r="D1045" s="3"/>
      <c r="E1045" s="3"/>
      <c r="F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c r="BA1045" s="3"/>
      <c r="BB1045" s="3"/>
      <c r="BC1045" s="3"/>
      <c r="BD1045" s="3"/>
      <c r="BE1045" s="3"/>
      <c r="BF1045" s="3"/>
      <c r="BG1045" s="3"/>
      <c r="BH1045" s="3"/>
      <c r="BI1045" s="3"/>
      <c r="BJ1045" s="3"/>
      <c r="BK1045" s="3"/>
      <c r="BL1045" s="51"/>
      <c r="BM1045" s="8"/>
      <c r="BN1045" s="8"/>
      <c r="BO1045" s="10"/>
      <c r="BP1045" s="8"/>
      <c r="BQ1045" s="8"/>
      <c r="BR1045" s="8"/>
      <c r="BS1045" s="8"/>
      <c r="BT1045" s="8"/>
      <c r="BU1045" s="8"/>
      <c r="BV1045" s="8"/>
      <c r="BW1045" s="8"/>
    </row>
    <row r="1046" spans="1:75" x14ac:dyDescent="0.3">
      <c r="A1046" s="7"/>
      <c r="B1046" s="3"/>
      <c r="C1046" s="3"/>
      <c r="D1046" s="3"/>
      <c r="E1046" s="3"/>
      <c r="F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c r="BA1046" s="3"/>
      <c r="BB1046" s="3"/>
      <c r="BC1046" s="3"/>
      <c r="BD1046" s="3"/>
      <c r="BE1046" s="3"/>
      <c r="BF1046" s="3"/>
      <c r="BG1046" s="3"/>
      <c r="BH1046" s="3"/>
      <c r="BI1046" s="3"/>
      <c r="BJ1046" s="3"/>
      <c r="BK1046" s="3"/>
      <c r="BL1046" s="51"/>
      <c r="BM1046" s="8"/>
      <c r="BN1046" s="8"/>
      <c r="BO1046" s="10"/>
      <c r="BP1046" s="8"/>
      <c r="BQ1046" s="8"/>
      <c r="BR1046" s="8"/>
      <c r="BS1046" s="8"/>
      <c r="BT1046" s="8"/>
      <c r="BU1046" s="8"/>
      <c r="BV1046" s="8"/>
      <c r="BW1046" s="8"/>
    </row>
    <row r="1047" spans="1:75" x14ac:dyDescent="0.3">
      <c r="A1047" s="7"/>
      <c r="B1047" s="3"/>
      <c r="C1047" s="3"/>
      <c r="D1047" s="3"/>
      <c r="E1047" s="3"/>
      <c r="F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c r="BA1047" s="3"/>
      <c r="BB1047" s="3"/>
      <c r="BC1047" s="3"/>
      <c r="BD1047" s="3"/>
      <c r="BE1047" s="3"/>
      <c r="BF1047" s="3"/>
      <c r="BG1047" s="3"/>
      <c r="BH1047" s="3"/>
      <c r="BI1047" s="3"/>
      <c r="BJ1047" s="3"/>
      <c r="BK1047" s="3"/>
      <c r="BL1047" s="51"/>
      <c r="BM1047" s="8"/>
      <c r="BN1047" s="8"/>
      <c r="BO1047" s="10"/>
      <c r="BP1047" s="8"/>
      <c r="BQ1047" s="8"/>
      <c r="BR1047" s="8"/>
      <c r="BS1047" s="8"/>
      <c r="BT1047" s="8"/>
      <c r="BU1047" s="8"/>
      <c r="BV1047" s="8"/>
      <c r="BW1047" s="8"/>
    </row>
    <row r="1048" spans="1:75" x14ac:dyDescent="0.3">
      <c r="A1048" s="7"/>
      <c r="B1048" s="3"/>
      <c r="C1048" s="3"/>
      <c r="D1048" s="3"/>
      <c r="E1048" s="3"/>
      <c r="F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c r="BA1048" s="3"/>
      <c r="BB1048" s="3"/>
      <c r="BC1048" s="3"/>
      <c r="BD1048" s="3"/>
      <c r="BE1048" s="3"/>
      <c r="BF1048" s="3"/>
      <c r="BG1048" s="3"/>
      <c r="BH1048" s="3"/>
      <c r="BI1048" s="3"/>
      <c r="BJ1048" s="3"/>
      <c r="BK1048" s="3"/>
      <c r="BL1048" s="51"/>
      <c r="BM1048" s="8"/>
      <c r="BN1048" s="8"/>
      <c r="BO1048" s="10"/>
      <c r="BP1048" s="8"/>
      <c r="BQ1048" s="8"/>
      <c r="BR1048" s="8"/>
      <c r="BS1048" s="8"/>
      <c r="BT1048" s="8"/>
      <c r="BU1048" s="8"/>
      <c r="BV1048" s="8"/>
      <c r="BW1048" s="8"/>
    </row>
    <row r="1049" spans="1:75" x14ac:dyDescent="0.3">
      <c r="A1049" s="7"/>
      <c r="B1049" s="3"/>
      <c r="C1049" s="3"/>
      <c r="D1049" s="3"/>
      <c r="E1049" s="3"/>
      <c r="F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c r="BA1049" s="3"/>
      <c r="BB1049" s="3"/>
      <c r="BC1049" s="3"/>
      <c r="BD1049" s="3"/>
      <c r="BE1049" s="3"/>
      <c r="BF1049" s="3"/>
      <c r="BG1049" s="3"/>
      <c r="BH1049" s="3"/>
      <c r="BI1049" s="3"/>
      <c r="BJ1049" s="3"/>
      <c r="BK1049" s="3"/>
      <c r="BL1049" s="51"/>
      <c r="BM1049" s="8"/>
      <c r="BN1049" s="8"/>
      <c r="BO1049" s="10"/>
      <c r="BP1049" s="8"/>
      <c r="BQ1049" s="8"/>
      <c r="BR1049" s="8"/>
      <c r="BS1049" s="8"/>
      <c r="BT1049" s="8"/>
      <c r="BU1049" s="8"/>
      <c r="BV1049" s="8"/>
      <c r="BW1049" s="8"/>
    </row>
    <row r="1050" spans="1:75" x14ac:dyDescent="0.3">
      <c r="A1050" s="7"/>
      <c r="B1050" s="3"/>
      <c r="C1050" s="3"/>
      <c r="D1050" s="3"/>
      <c r="E1050" s="3"/>
      <c r="F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c r="BA1050" s="3"/>
      <c r="BB1050" s="3"/>
      <c r="BC1050" s="3"/>
      <c r="BD1050" s="3"/>
      <c r="BE1050" s="3"/>
      <c r="BF1050" s="3"/>
      <c r="BG1050" s="3"/>
      <c r="BH1050" s="3"/>
      <c r="BI1050" s="3"/>
      <c r="BJ1050" s="3"/>
      <c r="BK1050" s="3"/>
      <c r="BL1050" s="51"/>
      <c r="BM1050" s="8"/>
      <c r="BN1050" s="8"/>
      <c r="BO1050" s="10"/>
      <c r="BP1050" s="8"/>
      <c r="BQ1050" s="8"/>
      <c r="BR1050" s="8"/>
      <c r="BS1050" s="8"/>
      <c r="BT1050" s="8"/>
      <c r="BU1050" s="8"/>
      <c r="BV1050" s="8"/>
      <c r="BW1050" s="8"/>
    </row>
    <row r="1051" spans="1:75" x14ac:dyDescent="0.3">
      <c r="A1051" s="7"/>
      <c r="B1051" s="3"/>
      <c r="C1051" s="3"/>
      <c r="D1051" s="3"/>
      <c r="E1051" s="3"/>
      <c r="F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c r="BA1051" s="3"/>
      <c r="BB1051" s="3"/>
      <c r="BC1051" s="3"/>
      <c r="BD1051" s="3"/>
      <c r="BE1051" s="3"/>
      <c r="BF1051" s="3"/>
      <c r="BG1051" s="3"/>
      <c r="BH1051" s="3"/>
      <c r="BI1051" s="3"/>
      <c r="BJ1051" s="3"/>
      <c r="BK1051" s="3"/>
      <c r="BL1051" s="51"/>
      <c r="BM1051" s="8"/>
      <c r="BN1051" s="8"/>
      <c r="BO1051" s="10"/>
      <c r="BP1051" s="8"/>
      <c r="BQ1051" s="8"/>
      <c r="BR1051" s="8"/>
      <c r="BS1051" s="8"/>
      <c r="BT1051" s="8"/>
      <c r="BU1051" s="8"/>
      <c r="BV1051" s="8"/>
      <c r="BW1051" s="8"/>
    </row>
    <row r="1052" spans="1:75" x14ac:dyDescent="0.3">
      <c r="A1052" s="7"/>
      <c r="B1052" s="3"/>
      <c r="C1052" s="3"/>
      <c r="D1052" s="3"/>
      <c r="E1052" s="3"/>
      <c r="F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c r="BA1052" s="3"/>
      <c r="BB1052" s="3"/>
      <c r="BC1052" s="3"/>
      <c r="BD1052" s="3"/>
      <c r="BE1052" s="3"/>
      <c r="BF1052" s="3"/>
      <c r="BG1052" s="3"/>
      <c r="BH1052" s="3"/>
      <c r="BI1052" s="3"/>
      <c r="BJ1052" s="3"/>
      <c r="BK1052" s="3"/>
      <c r="BL1052" s="51"/>
      <c r="BM1052" s="8"/>
      <c r="BN1052" s="8"/>
      <c r="BO1052" s="10"/>
      <c r="BP1052" s="8"/>
      <c r="BQ1052" s="8"/>
      <c r="BR1052" s="8"/>
      <c r="BS1052" s="8"/>
      <c r="BT1052" s="8"/>
      <c r="BU1052" s="8"/>
      <c r="BV1052" s="8"/>
      <c r="BW1052" s="8"/>
    </row>
    <row r="1053" spans="1:75" x14ac:dyDescent="0.3">
      <c r="A1053" s="7"/>
      <c r="B1053" s="3"/>
      <c r="C1053" s="3"/>
      <c r="D1053" s="3"/>
      <c r="E1053" s="3"/>
      <c r="F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c r="BA1053" s="3"/>
      <c r="BB1053" s="3"/>
      <c r="BC1053" s="3"/>
      <c r="BD1053" s="3"/>
      <c r="BE1053" s="3"/>
      <c r="BF1053" s="3"/>
      <c r="BG1053" s="3"/>
      <c r="BH1053" s="3"/>
      <c r="BI1053" s="3"/>
      <c r="BJ1053" s="3"/>
      <c r="BK1053" s="3"/>
      <c r="BL1053" s="51"/>
      <c r="BM1053" s="8"/>
      <c r="BN1053" s="8"/>
      <c r="BO1053" s="10"/>
      <c r="BP1053" s="8"/>
      <c r="BQ1053" s="8"/>
      <c r="BR1053" s="8"/>
      <c r="BS1053" s="8"/>
      <c r="BT1053" s="8"/>
      <c r="BU1053" s="8"/>
      <c r="BV1053" s="8"/>
      <c r="BW1053" s="8"/>
    </row>
    <row r="1054" spans="1:75" x14ac:dyDescent="0.3">
      <c r="A1054" s="7"/>
      <c r="B1054" s="3"/>
      <c r="C1054" s="3"/>
      <c r="D1054" s="3"/>
      <c r="E1054" s="3"/>
      <c r="F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c r="BA1054" s="3"/>
      <c r="BB1054" s="3"/>
      <c r="BC1054" s="3"/>
      <c r="BD1054" s="3"/>
      <c r="BE1054" s="3"/>
      <c r="BF1054" s="3"/>
      <c r="BG1054" s="3"/>
      <c r="BH1054" s="3"/>
      <c r="BI1054" s="3"/>
      <c r="BJ1054" s="3"/>
      <c r="BK1054" s="3"/>
      <c r="BL1054" s="51"/>
      <c r="BM1054" s="8"/>
      <c r="BN1054" s="8"/>
      <c r="BO1054" s="10"/>
      <c r="BP1054" s="8"/>
      <c r="BQ1054" s="8"/>
      <c r="BR1054" s="8"/>
      <c r="BS1054" s="8"/>
      <c r="BT1054" s="8"/>
      <c r="BU1054" s="8"/>
      <c r="BV1054" s="8"/>
      <c r="BW1054" s="8"/>
    </row>
    <row r="1055" spans="1:75" x14ac:dyDescent="0.3">
      <c r="A1055" s="7"/>
      <c r="B1055" s="3"/>
      <c r="C1055" s="3"/>
      <c r="D1055" s="3"/>
      <c r="E1055" s="3"/>
      <c r="F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c r="BA1055" s="3"/>
      <c r="BB1055" s="3"/>
      <c r="BC1055" s="3"/>
      <c r="BD1055" s="3"/>
      <c r="BE1055" s="3"/>
      <c r="BF1055" s="3"/>
      <c r="BG1055" s="3"/>
      <c r="BH1055" s="3"/>
      <c r="BI1055" s="3"/>
      <c r="BJ1055" s="3"/>
      <c r="BK1055" s="3"/>
      <c r="BL1055" s="51"/>
      <c r="BM1055" s="8"/>
      <c r="BN1055" s="8"/>
      <c r="BO1055" s="10"/>
      <c r="BP1055" s="8"/>
      <c r="BQ1055" s="8"/>
      <c r="BR1055" s="8"/>
      <c r="BS1055" s="8"/>
      <c r="BT1055" s="8"/>
      <c r="BU1055" s="8"/>
      <c r="BV1055" s="8"/>
      <c r="BW1055" s="8"/>
    </row>
    <row r="1056" spans="1:75" x14ac:dyDescent="0.3">
      <c r="A1056" s="7"/>
      <c r="B1056" s="3"/>
      <c r="C1056" s="3"/>
      <c r="D1056" s="3"/>
      <c r="E1056" s="3"/>
      <c r="F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c r="BA1056" s="3"/>
      <c r="BB1056" s="3"/>
      <c r="BC1056" s="3"/>
      <c r="BD1056" s="3"/>
      <c r="BE1056" s="3"/>
      <c r="BF1056" s="3"/>
      <c r="BG1056" s="3"/>
      <c r="BH1056" s="3"/>
      <c r="BI1056" s="3"/>
      <c r="BJ1056" s="3"/>
      <c r="BK1056" s="3"/>
      <c r="BL1056" s="51"/>
      <c r="BM1056" s="8"/>
      <c r="BN1056" s="8"/>
      <c r="BO1056" s="10"/>
      <c r="BP1056" s="8"/>
      <c r="BQ1056" s="8"/>
      <c r="BR1056" s="8"/>
      <c r="BS1056" s="8"/>
      <c r="BT1056" s="8"/>
      <c r="BU1056" s="8"/>
      <c r="BV1056" s="8"/>
      <c r="BW1056" s="8"/>
    </row>
    <row r="1057" spans="1:75" x14ac:dyDescent="0.3">
      <c r="A1057" s="7"/>
      <c r="B1057" s="3"/>
      <c r="C1057" s="3"/>
      <c r="D1057" s="3"/>
      <c r="E1057" s="3"/>
      <c r="F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c r="BA1057" s="3"/>
      <c r="BB1057" s="3"/>
      <c r="BC1057" s="3"/>
      <c r="BD1057" s="3"/>
      <c r="BE1057" s="3"/>
      <c r="BF1057" s="3"/>
      <c r="BG1057" s="3"/>
      <c r="BH1057" s="3"/>
      <c r="BI1057" s="3"/>
      <c r="BJ1057" s="3"/>
      <c r="BK1057" s="3"/>
      <c r="BL1057" s="51"/>
      <c r="BM1057" s="8"/>
      <c r="BN1057" s="8"/>
      <c r="BO1057" s="10"/>
      <c r="BP1057" s="8"/>
      <c r="BQ1057" s="8"/>
      <c r="BR1057" s="8"/>
      <c r="BS1057" s="8"/>
      <c r="BT1057" s="8"/>
      <c r="BU1057" s="8"/>
      <c r="BV1057" s="8"/>
      <c r="BW1057" s="8"/>
    </row>
    <row r="1058" spans="1:75" x14ac:dyDescent="0.3">
      <c r="A1058" s="7"/>
      <c r="B1058" s="3"/>
      <c r="C1058" s="3"/>
      <c r="D1058" s="3"/>
      <c r="E1058" s="3"/>
      <c r="F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c r="BA1058" s="3"/>
      <c r="BB1058" s="3"/>
      <c r="BC1058" s="3"/>
      <c r="BD1058" s="3"/>
      <c r="BE1058" s="3"/>
      <c r="BF1058" s="3"/>
      <c r="BG1058" s="3"/>
      <c r="BH1058" s="3"/>
      <c r="BI1058" s="3"/>
      <c r="BJ1058" s="3"/>
      <c r="BK1058" s="3"/>
      <c r="BL1058" s="51"/>
      <c r="BM1058" s="8"/>
      <c r="BN1058" s="8"/>
      <c r="BO1058" s="10"/>
      <c r="BP1058" s="8"/>
      <c r="BQ1058" s="8"/>
      <c r="BR1058" s="8"/>
      <c r="BS1058" s="8"/>
      <c r="BT1058" s="8"/>
      <c r="BU1058" s="8"/>
      <c r="BV1058" s="8"/>
      <c r="BW1058" s="8"/>
    </row>
    <row r="1059" spans="1:75" x14ac:dyDescent="0.3">
      <c r="A1059" s="7"/>
      <c r="B1059" s="3"/>
      <c r="C1059" s="3"/>
      <c r="D1059" s="3"/>
      <c r="E1059" s="3"/>
      <c r="F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c r="BA1059" s="3"/>
      <c r="BB1059" s="3"/>
      <c r="BC1059" s="3"/>
      <c r="BD1059" s="3"/>
      <c r="BE1059" s="3"/>
      <c r="BF1059" s="3"/>
      <c r="BG1059" s="3"/>
      <c r="BH1059" s="3"/>
      <c r="BI1059" s="3"/>
      <c r="BJ1059" s="3"/>
      <c r="BK1059" s="3"/>
      <c r="BL1059" s="51"/>
      <c r="BM1059" s="8"/>
      <c r="BN1059" s="8"/>
      <c r="BO1059" s="10"/>
      <c r="BP1059" s="8"/>
      <c r="BQ1059" s="8"/>
      <c r="BR1059" s="8"/>
      <c r="BS1059" s="8"/>
      <c r="BT1059" s="8"/>
      <c r="BU1059" s="8"/>
      <c r="BV1059" s="8"/>
      <c r="BW1059" s="8"/>
    </row>
    <row r="1060" spans="1:75" x14ac:dyDescent="0.3">
      <c r="A1060" s="7"/>
      <c r="B1060" s="3"/>
      <c r="C1060" s="3"/>
      <c r="D1060" s="3"/>
      <c r="E1060" s="3"/>
      <c r="F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c r="BA1060" s="3"/>
      <c r="BB1060" s="3"/>
      <c r="BC1060" s="3"/>
      <c r="BD1060" s="3"/>
      <c r="BE1060" s="3"/>
      <c r="BF1060" s="3"/>
      <c r="BG1060" s="3"/>
      <c r="BH1060" s="3"/>
      <c r="BI1060" s="3"/>
      <c r="BJ1060" s="3"/>
      <c r="BK1060" s="3"/>
      <c r="BL1060" s="51"/>
      <c r="BM1060" s="8"/>
      <c r="BN1060" s="8"/>
      <c r="BO1060" s="10"/>
      <c r="BP1060" s="8"/>
      <c r="BQ1060" s="8"/>
      <c r="BR1060" s="8"/>
      <c r="BS1060" s="8"/>
      <c r="BT1060" s="8"/>
      <c r="BU1060" s="8"/>
      <c r="BV1060" s="8"/>
      <c r="BW1060" s="8"/>
    </row>
    <row r="1061" spans="1:75" x14ac:dyDescent="0.3">
      <c r="A1061" s="7"/>
      <c r="B1061" s="3"/>
      <c r="C1061" s="3"/>
      <c r="D1061" s="3"/>
      <c r="E1061" s="3"/>
      <c r="F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c r="BA1061" s="3"/>
      <c r="BB1061" s="3"/>
      <c r="BC1061" s="3"/>
      <c r="BD1061" s="3"/>
      <c r="BE1061" s="3"/>
      <c r="BF1061" s="3"/>
      <c r="BG1061" s="3"/>
      <c r="BH1061" s="3"/>
      <c r="BI1061" s="3"/>
      <c r="BJ1061" s="3"/>
      <c r="BK1061" s="3"/>
      <c r="BL1061" s="51"/>
      <c r="BM1061" s="8"/>
      <c r="BN1061" s="8"/>
      <c r="BO1061" s="10"/>
      <c r="BP1061" s="8"/>
      <c r="BQ1061" s="8"/>
      <c r="BR1061" s="8"/>
      <c r="BS1061" s="8"/>
      <c r="BT1061" s="8"/>
      <c r="BU1061" s="8"/>
      <c r="BV1061" s="8"/>
      <c r="BW1061" s="8"/>
    </row>
    <row r="1062" spans="1:75" x14ac:dyDescent="0.3">
      <c r="A1062" s="7"/>
      <c r="B1062" s="3"/>
      <c r="C1062" s="3"/>
      <c r="D1062" s="3"/>
      <c r="E1062" s="3"/>
      <c r="F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c r="BA1062" s="3"/>
      <c r="BB1062" s="3"/>
      <c r="BC1062" s="3"/>
      <c r="BD1062" s="3"/>
      <c r="BE1062" s="3"/>
      <c r="BF1062" s="3"/>
      <c r="BG1062" s="3"/>
      <c r="BH1062" s="3"/>
      <c r="BI1062" s="3"/>
      <c r="BJ1062" s="3"/>
      <c r="BK1062" s="3"/>
      <c r="BL1062" s="51"/>
      <c r="BM1062" s="8"/>
      <c r="BN1062" s="8"/>
      <c r="BO1062" s="10"/>
      <c r="BP1062" s="8"/>
      <c r="BQ1062" s="8"/>
      <c r="BR1062" s="8"/>
      <c r="BS1062" s="8"/>
      <c r="BT1062" s="8"/>
      <c r="BU1062" s="8"/>
      <c r="BV1062" s="8"/>
      <c r="BW1062" s="8"/>
    </row>
    <row r="1063" spans="1:75" x14ac:dyDescent="0.3">
      <c r="A1063" s="7"/>
      <c r="B1063" s="3"/>
      <c r="C1063" s="3"/>
      <c r="D1063" s="3"/>
      <c r="E1063" s="3"/>
      <c r="F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c r="BA1063" s="3"/>
      <c r="BB1063" s="3"/>
      <c r="BC1063" s="3"/>
      <c r="BD1063" s="3"/>
      <c r="BE1063" s="3"/>
      <c r="BF1063" s="3"/>
      <c r="BG1063" s="3"/>
      <c r="BH1063" s="3"/>
      <c r="BI1063" s="3"/>
      <c r="BJ1063" s="3"/>
      <c r="BK1063" s="3"/>
      <c r="BL1063" s="51"/>
      <c r="BM1063" s="8"/>
      <c r="BN1063" s="8"/>
      <c r="BO1063" s="10"/>
      <c r="BP1063" s="8"/>
      <c r="BQ1063" s="8"/>
      <c r="BR1063" s="8"/>
      <c r="BS1063" s="8"/>
      <c r="BT1063" s="8"/>
      <c r="BU1063" s="8"/>
      <c r="BV1063" s="8"/>
      <c r="BW1063" s="8"/>
    </row>
    <row r="1064" spans="1:75" x14ac:dyDescent="0.3">
      <c r="A1064" s="7"/>
      <c r="B1064" s="3"/>
      <c r="C1064" s="3"/>
      <c r="D1064" s="3"/>
      <c r="E1064" s="3"/>
      <c r="F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c r="BA1064" s="3"/>
      <c r="BB1064" s="3"/>
      <c r="BC1064" s="3"/>
      <c r="BD1064" s="3"/>
      <c r="BE1064" s="3"/>
      <c r="BF1064" s="3"/>
      <c r="BG1064" s="3"/>
      <c r="BH1064" s="3"/>
      <c r="BI1064" s="3"/>
      <c r="BJ1064" s="3"/>
      <c r="BK1064" s="3"/>
      <c r="BL1064" s="51"/>
      <c r="BM1064" s="8"/>
      <c r="BN1064" s="8"/>
      <c r="BO1064" s="10"/>
      <c r="BP1064" s="8"/>
      <c r="BQ1064" s="8"/>
      <c r="BR1064" s="8"/>
      <c r="BS1064" s="8"/>
      <c r="BT1064" s="8"/>
      <c r="BU1064" s="8"/>
      <c r="BV1064" s="8"/>
      <c r="BW1064" s="8"/>
    </row>
    <row r="1065" spans="1:75" x14ac:dyDescent="0.3">
      <c r="A1065" s="7"/>
      <c r="B1065" s="3"/>
      <c r="C1065" s="3"/>
      <c r="D1065" s="3"/>
      <c r="E1065" s="3"/>
      <c r="F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c r="BA1065" s="3"/>
      <c r="BB1065" s="3"/>
      <c r="BC1065" s="3"/>
      <c r="BD1065" s="3"/>
      <c r="BE1065" s="3"/>
      <c r="BF1065" s="3"/>
      <c r="BG1065" s="3"/>
      <c r="BH1065" s="3"/>
      <c r="BI1065" s="3"/>
      <c r="BJ1065" s="3"/>
      <c r="BK1065" s="3"/>
      <c r="BL1065" s="51"/>
      <c r="BM1065" s="8"/>
      <c r="BN1065" s="8"/>
      <c r="BO1065" s="10"/>
      <c r="BP1065" s="8"/>
      <c r="BQ1065" s="8"/>
      <c r="BR1065" s="8"/>
      <c r="BS1065" s="8"/>
      <c r="BT1065" s="8"/>
      <c r="BU1065" s="8"/>
      <c r="BV1065" s="8"/>
      <c r="BW1065" s="8"/>
    </row>
    <row r="1066" spans="1:75" x14ac:dyDescent="0.3">
      <c r="A1066" s="7"/>
      <c r="B1066" s="3"/>
      <c r="C1066" s="3"/>
      <c r="D1066" s="3"/>
      <c r="E1066" s="3"/>
      <c r="F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c r="BA1066" s="3"/>
      <c r="BB1066" s="3"/>
      <c r="BC1066" s="3"/>
      <c r="BD1066" s="3"/>
      <c r="BE1066" s="3"/>
      <c r="BF1066" s="3"/>
      <c r="BG1066" s="3"/>
      <c r="BH1066" s="3"/>
      <c r="BI1066" s="3"/>
      <c r="BJ1066" s="3"/>
      <c r="BK1066" s="3"/>
      <c r="BL1066" s="51"/>
      <c r="BM1066" s="8"/>
      <c r="BN1066" s="8"/>
      <c r="BO1066" s="10"/>
      <c r="BP1066" s="8"/>
      <c r="BQ1066" s="8"/>
      <c r="BR1066" s="8"/>
      <c r="BS1066" s="8"/>
      <c r="BT1066" s="8"/>
      <c r="BU1066" s="8"/>
      <c r="BV1066" s="8"/>
      <c r="BW1066" s="8"/>
    </row>
    <row r="1067" spans="1:75" x14ac:dyDescent="0.3">
      <c r="A1067" s="7"/>
      <c r="B1067" s="3"/>
      <c r="C1067" s="3"/>
      <c r="D1067" s="3"/>
      <c r="E1067" s="3"/>
      <c r="F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c r="BA1067" s="3"/>
      <c r="BB1067" s="3"/>
      <c r="BC1067" s="3"/>
      <c r="BD1067" s="3"/>
      <c r="BE1067" s="3"/>
      <c r="BF1067" s="3"/>
      <c r="BG1067" s="3"/>
      <c r="BH1067" s="3"/>
      <c r="BI1067" s="3"/>
      <c r="BJ1067" s="3"/>
      <c r="BK1067" s="3"/>
      <c r="BL1067" s="51"/>
      <c r="BM1067" s="8"/>
      <c r="BN1067" s="8"/>
      <c r="BO1067" s="10"/>
      <c r="BP1067" s="8"/>
      <c r="BQ1067" s="8"/>
      <c r="BR1067" s="8"/>
      <c r="BS1067" s="8"/>
      <c r="BT1067" s="8"/>
      <c r="BU1067" s="8"/>
      <c r="BV1067" s="8"/>
      <c r="BW1067" s="8"/>
    </row>
    <row r="1068" spans="1:75" x14ac:dyDescent="0.3">
      <c r="A1068" s="7"/>
      <c r="B1068" s="3"/>
      <c r="C1068" s="3"/>
      <c r="D1068" s="3"/>
      <c r="E1068" s="3"/>
      <c r="F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c r="BA1068" s="3"/>
      <c r="BB1068" s="3"/>
      <c r="BC1068" s="3"/>
      <c r="BD1068" s="3"/>
      <c r="BE1068" s="3"/>
      <c r="BF1068" s="3"/>
      <c r="BG1068" s="3"/>
      <c r="BH1068" s="3"/>
      <c r="BI1068" s="3"/>
      <c r="BJ1068" s="3"/>
      <c r="BK1068" s="3"/>
      <c r="BL1068" s="51"/>
      <c r="BM1068" s="8"/>
      <c r="BN1068" s="8"/>
      <c r="BO1068" s="10"/>
      <c r="BP1068" s="8"/>
      <c r="BQ1068" s="8"/>
      <c r="BR1068" s="8"/>
      <c r="BS1068" s="8"/>
      <c r="BT1068" s="8"/>
      <c r="BU1068" s="8"/>
      <c r="BV1068" s="8"/>
      <c r="BW1068" s="8"/>
    </row>
    <row r="1069" spans="1:75" x14ac:dyDescent="0.3">
      <c r="A1069" s="7"/>
      <c r="B1069" s="3"/>
      <c r="C1069" s="3"/>
      <c r="D1069" s="3"/>
      <c r="E1069" s="3"/>
      <c r="F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c r="BA1069" s="3"/>
      <c r="BB1069" s="3"/>
      <c r="BC1069" s="3"/>
      <c r="BD1069" s="3"/>
      <c r="BE1069" s="3"/>
      <c r="BF1069" s="3"/>
      <c r="BG1069" s="3"/>
      <c r="BH1069" s="3"/>
      <c r="BI1069" s="3"/>
      <c r="BJ1069" s="3"/>
      <c r="BK1069" s="3"/>
      <c r="BL1069" s="51"/>
      <c r="BM1069" s="8"/>
      <c r="BN1069" s="8"/>
      <c r="BO1069" s="10"/>
      <c r="BP1069" s="8"/>
      <c r="BQ1069" s="8"/>
      <c r="BR1069" s="8"/>
      <c r="BS1069" s="8"/>
      <c r="BT1069" s="8"/>
      <c r="BU1069" s="8"/>
      <c r="BV1069" s="8"/>
      <c r="BW1069" s="8"/>
    </row>
    <row r="1070" spans="1:75" x14ac:dyDescent="0.3">
      <c r="A1070" s="7"/>
      <c r="B1070" s="3"/>
      <c r="C1070" s="3"/>
      <c r="D1070" s="3"/>
      <c r="E1070" s="3"/>
      <c r="F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c r="BA1070" s="3"/>
      <c r="BB1070" s="3"/>
      <c r="BC1070" s="3"/>
      <c r="BD1070" s="3"/>
      <c r="BE1070" s="3"/>
      <c r="BF1070" s="3"/>
      <c r="BG1070" s="3"/>
      <c r="BH1070" s="3"/>
      <c r="BI1070" s="3"/>
      <c r="BJ1070" s="3"/>
      <c r="BK1070" s="3"/>
      <c r="BL1070" s="51"/>
      <c r="BM1070" s="8"/>
      <c r="BN1070" s="8"/>
      <c r="BO1070" s="10"/>
      <c r="BP1070" s="8"/>
      <c r="BQ1070" s="8"/>
      <c r="BR1070" s="8"/>
      <c r="BS1070" s="8"/>
      <c r="BT1070" s="8"/>
      <c r="BU1070" s="8"/>
      <c r="BV1070" s="8"/>
      <c r="BW1070" s="8"/>
    </row>
    <row r="1071" spans="1:75" x14ac:dyDescent="0.3">
      <c r="A1071" s="7"/>
      <c r="B1071" s="3"/>
      <c r="C1071" s="3"/>
      <c r="D1071" s="3"/>
      <c r="E1071" s="3"/>
      <c r="F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c r="BA1071" s="3"/>
      <c r="BB1071" s="3"/>
      <c r="BC1071" s="3"/>
      <c r="BD1071" s="3"/>
      <c r="BE1071" s="3"/>
      <c r="BF1071" s="3"/>
      <c r="BG1071" s="3"/>
      <c r="BH1071" s="3"/>
      <c r="BI1071" s="3"/>
      <c r="BJ1071" s="3"/>
      <c r="BK1071" s="3"/>
      <c r="BL1071" s="51"/>
      <c r="BM1071" s="8"/>
      <c r="BN1071" s="8"/>
      <c r="BO1071" s="10"/>
      <c r="BP1071" s="8"/>
      <c r="BQ1071" s="8"/>
      <c r="BR1071" s="8"/>
      <c r="BS1071" s="8"/>
      <c r="BT1071" s="8"/>
      <c r="BU1071" s="8"/>
      <c r="BV1071" s="8"/>
      <c r="BW1071" s="8"/>
    </row>
    <row r="1072" spans="1:75" x14ac:dyDescent="0.3">
      <c r="A1072" s="7"/>
      <c r="B1072" s="3"/>
      <c r="C1072" s="3"/>
      <c r="D1072" s="3"/>
      <c r="E1072" s="3"/>
      <c r="F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c r="BA1072" s="3"/>
      <c r="BB1072" s="3"/>
      <c r="BC1072" s="3"/>
      <c r="BD1072" s="3"/>
      <c r="BE1072" s="3"/>
      <c r="BF1072" s="3"/>
      <c r="BG1072" s="3"/>
      <c r="BH1072" s="3"/>
      <c r="BI1072" s="3"/>
      <c r="BJ1072" s="3"/>
      <c r="BK1072" s="3"/>
      <c r="BL1072" s="51"/>
      <c r="BM1072" s="8"/>
      <c r="BN1072" s="8"/>
      <c r="BO1072" s="10"/>
      <c r="BP1072" s="8"/>
      <c r="BQ1072" s="8"/>
      <c r="BR1072" s="8"/>
      <c r="BS1072" s="8"/>
      <c r="BT1072" s="8"/>
      <c r="BU1072" s="8"/>
      <c r="BV1072" s="8"/>
      <c r="BW1072" s="8"/>
    </row>
    <row r="1073" spans="1:75" x14ac:dyDescent="0.3">
      <c r="A1073" s="7"/>
      <c r="B1073" s="3"/>
      <c r="C1073" s="3"/>
      <c r="D1073" s="3"/>
      <c r="E1073" s="3"/>
      <c r="F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c r="BA1073" s="3"/>
      <c r="BB1073" s="3"/>
      <c r="BC1073" s="3"/>
      <c r="BD1073" s="3"/>
      <c r="BE1073" s="3"/>
      <c r="BF1073" s="3"/>
      <c r="BG1073" s="3"/>
      <c r="BH1073" s="3"/>
      <c r="BI1073" s="3"/>
      <c r="BJ1073" s="3"/>
      <c r="BK1073" s="3"/>
      <c r="BL1073" s="51"/>
      <c r="BM1073" s="8"/>
      <c r="BN1073" s="8"/>
      <c r="BO1073" s="10"/>
      <c r="BP1073" s="8"/>
      <c r="BQ1073" s="8"/>
      <c r="BR1073" s="8"/>
      <c r="BS1073" s="8"/>
      <c r="BT1073" s="8"/>
      <c r="BU1073" s="8"/>
      <c r="BV1073" s="8"/>
      <c r="BW1073" s="8"/>
    </row>
    <row r="1074" spans="1:75" x14ac:dyDescent="0.3">
      <c r="A1074" s="7"/>
      <c r="B1074" s="3"/>
      <c r="C1074" s="3"/>
      <c r="D1074" s="3"/>
      <c r="E1074" s="3"/>
      <c r="F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c r="BA1074" s="3"/>
      <c r="BB1074" s="3"/>
      <c r="BC1074" s="3"/>
      <c r="BD1074" s="3"/>
      <c r="BE1074" s="3"/>
      <c r="BF1074" s="3"/>
      <c r="BG1074" s="3"/>
      <c r="BH1074" s="3"/>
      <c r="BI1074" s="3"/>
      <c r="BJ1074" s="3"/>
      <c r="BK1074" s="3"/>
      <c r="BL1074" s="51"/>
      <c r="BM1074" s="8"/>
      <c r="BN1074" s="8"/>
      <c r="BO1074" s="10"/>
      <c r="BP1074" s="8"/>
      <c r="BQ1074" s="8"/>
      <c r="BR1074" s="8"/>
      <c r="BS1074" s="8"/>
      <c r="BT1074" s="8"/>
      <c r="BU1074" s="8"/>
      <c r="BV1074" s="8"/>
      <c r="BW1074" s="8"/>
    </row>
    <row r="1075" spans="1:75" x14ac:dyDescent="0.3">
      <c r="A1075" s="7"/>
      <c r="B1075" s="3"/>
      <c r="C1075" s="3"/>
      <c r="D1075" s="3"/>
      <c r="E1075" s="3"/>
      <c r="F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c r="BA1075" s="3"/>
      <c r="BB1075" s="3"/>
      <c r="BC1075" s="3"/>
      <c r="BD1075" s="3"/>
      <c r="BE1075" s="3"/>
      <c r="BF1075" s="3"/>
      <c r="BG1075" s="3"/>
      <c r="BH1075" s="3"/>
      <c r="BI1075" s="3"/>
      <c r="BJ1075" s="3"/>
      <c r="BK1075" s="3"/>
      <c r="BL1075" s="51"/>
      <c r="BM1075" s="8"/>
      <c r="BN1075" s="8"/>
      <c r="BO1075" s="10"/>
      <c r="BP1075" s="8"/>
      <c r="BQ1075" s="8"/>
      <c r="BR1075" s="8"/>
      <c r="BS1075" s="8"/>
      <c r="BT1075" s="8"/>
      <c r="BU1075" s="8"/>
      <c r="BV1075" s="8"/>
      <c r="BW1075" s="8"/>
    </row>
    <row r="1076" spans="1:75" x14ac:dyDescent="0.3">
      <c r="A1076" s="7"/>
      <c r="B1076" s="3"/>
      <c r="C1076" s="3"/>
      <c r="D1076" s="3"/>
      <c r="E1076" s="3"/>
      <c r="F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c r="BA1076" s="3"/>
      <c r="BB1076" s="3"/>
      <c r="BC1076" s="3"/>
      <c r="BD1076" s="3"/>
      <c r="BE1076" s="3"/>
      <c r="BF1076" s="3"/>
      <c r="BG1076" s="3"/>
      <c r="BH1076" s="3"/>
      <c r="BI1076" s="3"/>
      <c r="BJ1076" s="3"/>
      <c r="BK1076" s="3"/>
      <c r="BL1076" s="51"/>
      <c r="BM1076" s="8"/>
      <c r="BN1076" s="8"/>
      <c r="BO1076" s="10"/>
      <c r="BP1076" s="8"/>
      <c r="BQ1076" s="8"/>
      <c r="BR1076" s="8"/>
      <c r="BS1076" s="8"/>
      <c r="BT1076" s="8"/>
      <c r="BU1076" s="8"/>
      <c r="BV1076" s="8"/>
      <c r="BW1076" s="8"/>
    </row>
    <row r="1077" spans="1:75" x14ac:dyDescent="0.3">
      <c r="A1077" s="7"/>
      <c r="B1077" s="3"/>
      <c r="C1077" s="3"/>
      <c r="D1077" s="3"/>
      <c r="E1077" s="3"/>
      <c r="F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c r="BA1077" s="3"/>
      <c r="BB1077" s="3"/>
      <c r="BC1077" s="3"/>
      <c r="BD1077" s="3"/>
      <c r="BE1077" s="3"/>
      <c r="BF1077" s="3"/>
      <c r="BG1077" s="3"/>
      <c r="BH1077" s="3"/>
      <c r="BI1077" s="3"/>
      <c r="BJ1077" s="3"/>
      <c r="BK1077" s="3"/>
      <c r="BL1077" s="51"/>
      <c r="BM1077" s="8"/>
      <c r="BN1077" s="8"/>
      <c r="BO1077" s="10"/>
      <c r="BP1077" s="8"/>
      <c r="BQ1077" s="8"/>
      <c r="BR1077" s="8"/>
      <c r="BS1077" s="8"/>
      <c r="BT1077" s="8"/>
      <c r="BU1077" s="8"/>
      <c r="BV1077" s="8"/>
      <c r="BW1077" s="8"/>
    </row>
    <row r="1078" spans="1:75" x14ac:dyDescent="0.3">
      <c r="A1078" s="7"/>
      <c r="B1078" s="3"/>
      <c r="C1078" s="3"/>
      <c r="D1078" s="3"/>
      <c r="E1078" s="3"/>
      <c r="F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c r="BA1078" s="3"/>
      <c r="BB1078" s="3"/>
      <c r="BC1078" s="3"/>
      <c r="BD1078" s="3"/>
      <c r="BE1078" s="3"/>
      <c r="BF1078" s="3"/>
      <c r="BG1078" s="3"/>
      <c r="BH1078" s="3"/>
      <c r="BI1078" s="3"/>
      <c r="BJ1078" s="3"/>
      <c r="BK1078" s="3"/>
      <c r="BL1078" s="51"/>
      <c r="BM1078" s="8"/>
      <c r="BN1078" s="8"/>
      <c r="BO1078" s="10"/>
      <c r="BP1078" s="8"/>
      <c r="BQ1078" s="8"/>
      <c r="BR1078" s="8"/>
      <c r="BS1078" s="8"/>
      <c r="BT1078" s="8"/>
      <c r="BU1078" s="8"/>
      <c r="BV1078" s="8"/>
      <c r="BW1078" s="8"/>
    </row>
    <row r="1079" spans="1:75" x14ac:dyDescent="0.3">
      <c r="A1079" s="7"/>
      <c r="B1079" s="3"/>
      <c r="C1079" s="3"/>
      <c r="D1079" s="3"/>
      <c r="E1079" s="3"/>
      <c r="F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c r="BA1079" s="3"/>
      <c r="BB1079" s="3"/>
      <c r="BC1079" s="3"/>
      <c r="BD1079" s="3"/>
      <c r="BE1079" s="3"/>
      <c r="BF1079" s="3"/>
      <c r="BG1079" s="3"/>
      <c r="BH1079" s="3"/>
      <c r="BI1079" s="3"/>
      <c r="BJ1079" s="3"/>
      <c r="BK1079" s="3"/>
      <c r="BL1079" s="51"/>
      <c r="BM1079" s="8"/>
      <c r="BN1079" s="8"/>
      <c r="BO1079" s="10"/>
      <c r="BP1079" s="8"/>
      <c r="BQ1079" s="8"/>
      <c r="BR1079" s="8"/>
      <c r="BS1079" s="8"/>
      <c r="BT1079" s="8"/>
      <c r="BU1079" s="8"/>
      <c r="BV1079" s="8"/>
      <c r="BW1079" s="8"/>
    </row>
    <row r="1080" spans="1:75" x14ac:dyDescent="0.3">
      <c r="A1080" s="7"/>
      <c r="B1080" s="3"/>
      <c r="C1080" s="3"/>
      <c r="D1080" s="3"/>
      <c r="E1080" s="3"/>
      <c r="F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c r="BA1080" s="3"/>
      <c r="BB1080" s="3"/>
      <c r="BC1080" s="3"/>
      <c r="BD1080" s="3"/>
      <c r="BE1080" s="3"/>
      <c r="BF1080" s="3"/>
      <c r="BG1080" s="3"/>
      <c r="BH1080" s="3"/>
      <c r="BI1080" s="3"/>
      <c r="BJ1080" s="3"/>
      <c r="BK1080" s="3"/>
      <c r="BL1080" s="51"/>
      <c r="BM1080" s="8"/>
      <c r="BN1080" s="8"/>
      <c r="BO1080" s="10"/>
      <c r="BP1080" s="8"/>
      <c r="BQ1080" s="8"/>
      <c r="BR1080" s="8"/>
      <c r="BS1080" s="8"/>
      <c r="BT1080" s="8"/>
      <c r="BU1080" s="8"/>
      <c r="BV1080" s="8"/>
      <c r="BW1080" s="8"/>
    </row>
    <row r="1081" spans="1:75" x14ac:dyDescent="0.3">
      <c r="A1081" s="7"/>
      <c r="B1081" s="3"/>
      <c r="C1081" s="3"/>
      <c r="D1081" s="3"/>
      <c r="E1081" s="3"/>
      <c r="F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c r="BA1081" s="3"/>
      <c r="BB1081" s="3"/>
      <c r="BC1081" s="3"/>
      <c r="BD1081" s="3"/>
      <c r="BE1081" s="3"/>
      <c r="BF1081" s="3"/>
      <c r="BG1081" s="3"/>
      <c r="BH1081" s="3"/>
      <c r="BI1081" s="3"/>
      <c r="BJ1081" s="3"/>
      <c r="BK1081" s="3"/>
      <c r="BL1081" s="51"/>
      <c r="BM1081" s="8"/>
      <c r="BN1081" s="8"/>
      <c r="BO1081" s="10"/>
      <c r="BP1081" s="8"/>
      <c r="BQ1081" s="8"/>
      <c r="BR1081" s="8"/>
      <c r="BS1081" s="8"/>
      <c r="BT1081" s="8"/>
      <c r="BU1081" s="8"/>
      <c r="BV1081" s="8"/>
      <c r="BW1081" s="8"/>
    </row>
    <row r="1082" spans="1:75" x14ac:dyDescent="0.3">
      <c r="A1082" s="7"/>
      <c r="B1082" s="3"/>
      <c r="C1082" s="3"/>
      <c r="D1082" s="3"/>
      <c r="E1082" s="3"/>
      <c r="F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c r="BA1082" s="3"/>
      <c r="BB1082" s="3"/>
      <c r="BC1082" s="3"/>
      <c r="BD1082" s="3"/>
      <c r="BE1082" s="3"/>
      <c r="BF1082" s="3"/>
      <c r="BG1082" s="3"/>
      <c r="BH1082" s="3"/>
      <c r="BI1082" s="3"/>
      <c r="BJ1082" s="3"/>
      <c r="BK1082" s="3"/>
      <c r="BL1082" s="51"/>
      <c r="BM1082" s="8"/>
      <c r="BN1082" s="8"/>
      <c r="BO1082" s="10"/>
      <c r="BP1082" s="8"/>
      <c r="BQ1082" s="8"/>
      <c r="BR1082" s="8"/>
      <c r="BS1082" s="8"/>
      <c r="BT1082" s="8"/>
      <c r="BU1082" s="8"/>
      <c r="BV1082" s="8"/>
      <c r="BW1082" s="8"/>
    </row>
    <row r="1083" spans="1:75" x14ac:dyDescent="0.3">
      <c r="A1083" s="7"/>
      <c r="B1083" s="3"/>
      <c r="C1083" s="3"/>
      <c r="D1083" s="3"/>
      <c r="E1083" s="3"/>
      <c r="F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c r="BA1083" s="3"/>
      <c r="BB1083" s="3"/>
      <c r="BC1083" s="3"/>
      <c r="BD1083" s="3"/>
      <c r="BE1083" s="3"/>
      <c r="BF1083" s="3"/>
      <c r="BG1083" s="3"/>
      <c r="BH1083" s="3"/>
      <c r="BI1083" s="3"/>
      <c r="BJ1083" s="3"/>
      <c r="BK1083" s="3"/>
      <c r="BL1083" s="51"/>
      <c r="BM1083" s="8"/>
      <c r="BN1083" s="8"/>
      <c r="BO1083" s="10"/>
      <c r="BP1083" s="8"/>
      <c r="BQ1083" s="8"/>
      <c r="BR1083" s="8"/>
      <c r="BS1083" s="8"/>
      <c r="BT1083" s="8"/>
      <c r="BU1083" s="8"/>
      <c r="BV1083" s="8"/>
      <c r="BW1083" s="8"/>
    </row>
    <row r="1084" spans="1:75" x14ac:dyDescent="0.3">
      <c r="A1084" s="7"/>
      <c r="B1084" s="3"/>
      <c r="C1084" s="3"/>
      <c r="D1084" s="3"/>
      <c r="E1084" s="3"/>
      <c r="F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c r="BA1084" s="3"/>
      <c r="BB1084" s="3"/>
      <c r="BC1084" s="3"/>
      <c r="BD1084" s="3"/>
      <c r="BE1084" s="3"/>
      <c r="BF1084" s="3"/>
      <c r="BG1084" s="3"/>
      <c r="BH1084" s="3"/>
      <c r="BI1084" s="3"/>
      <c r="BJ1084" s="3"/>
      <c r="BK1084" s="3"/>
      <c r="BL1084" s="51"/>
      <c r="BM1084" s="8"/>
      <c r="BN1084" s="8"/>
      <c r="BO1084" s="10"/>
      <c r="BP1084" s="8"/>
      <c r="BQ1084" s="8"/>
      <c r="BR1084" s="8"/>
      <c r="BS1084" s="8"/>
      <c r="BT1084" s="8"/>
      <c r="BU1084" s="8"/>
      <c r="BV1084" s="8"/>
      <c r="BW1084" s="8"/>
    </row>
    <row r="1085" spans="1:75" x14ac:dyDescent="0.3">
      <c r="A1085" s="7"/>
      <c r="B1085" s="3"/>
      <c r="C1085" s="3"/>
      <c r="D1085" s="3"/>
      <c r="E1085" s="3"/>
      <c r="F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c r="BA1085" s="3"/>
      <c r="BB1085" s="3"/>
      <c r="BC1085" s="3"/>
      <c r="BD1085" s="3"/>
      <c r="BE1085" s="3"/>
      <c r="BF1085" s="3"/>
      <c r="BG1085" s="3"/>
      <c r="BH1085" s="3"/>
      <c r="BI1085" s="3"/>
      <c r="BJ1085" s="3"/>
      <c r="BK1085" s="3"/>
      <c r="BL1085" s="51"/>
      <c r="BM1085" s="8"/>
      <c r="BN1085" s="8"/>
      <c r="BO1085" s="10"/>
      <c r="BP1085" s="8"/>
      <c r="BQ1085" s="8"/>
      <c r="BR1085" s="8"/>
      <c r="BS1085" s="8"/>
      <c r="BT1085" s="8"/>
      <c r="BU1085" s="8"/>
      <c r="BV1085" s="8"/>
      <c r="BW1085" s="8"/>
    </row>
    <row r="1086" spans="1:75" x14ac:dyDescent="0.3">
      <c r="A1086" s="7"/>
      <c r="B1086" s="3"/>
      <c r="C1086" s="3"/>
      <c r="D1086" s="3"/>
      <c r="E1086" s="3"/>
      <c r="F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c r="BA1086" s="3"/>
      <c r="BB1086" s="3"/>
      <c r="BC1086" s="3"/>
      <c r="BD1086" s="3"/>
      <c r="BE1086" s="3"/>
      <c r="BF1086" s="3"/>
      <c r="BG1086" s="3"/>
      <c r="BH1086" s="3"/>
      <c r="BI1086" s="3"/>
      <c r="BJ1086" s="3"/>
      <c r="BK1086" s="3"/>
      <c r="BL1086" s="51"/>
      <c r="BM1086" s="8"/>
      <c r="BN1086" s="8"/>
      <c r="BO1086" s="10"/>
      <c r="BP1086" s="8"/>
      <c r="BQ1086" s="8"/>
      <c r="BR1086" s="8"/>
      <c r="BS1086" s="8"/>
      <c r="BT1086" s="8"/>
      <c r="BU1086" s="8"/>
      <c r="BV1086" s="8"/>
      <c r="BW1086" s="8"/>
    </row>
    <row r="1087" spans="1:75" x14ac:dyDescent="0.3">
      <c r="A1087" s="7"/>
      <c r="B1087" s="3"/>
      <c r="C1087" s="3"/>
      <c r="D1087" s="3"/>
      <c r="E1087" s="3"/>
      <c r="F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c r="BA1087" s="3"/>
      <c r="BB1087" s="3"/>
      <c r="BC1087" s="3"/>
      <c r="BD1087" s="3"/>
      <c r="BE1087" s="3"/>
      <c r="BF1087" s="3"/>
      <c r="BG1087" s="3"/>
      <c r="BH1087" s="3"/>
      <c r="BI1087" s="3"/>
      <c r="BJ1087" s="3"/>
      <c r="BK1087" s="3"/>
      <c r="BL1087" s="51"/>
      <c r="BM1087" s="8"/>
      <c r="BN1087" s="8"/>
      <c r="BO1087" s="10"/>
      <c r="BP1087" s="8"/>
      <c r="BQ1087" s="8"/>
      <c r="BR1087" s="8"/>
      <c r="BS1087" s="8"/>
      <c r="BT1087" s="8"/>
      <c r="BU1087" s="8"/>
      <c r="BV1087" s="8"/>
      <c r="BW1087" s="8"/>
    </row>
    <row r="1088" spans="1:75" x14ac:dyDescent="0.3">
      <c r="A1088" s="7"/>
      <c r="B1088" s="3"/>
      <c r="C1088" s="3"/>
      <c r="D1088" s="3"/>
      <c r="E1088" s="3"/>
      <c r="F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c r="BA1088" s="3"/>
      <c r="BB1088" s="3"/>
      <c r="BC1088" s="3"/>
      <c r="BD1088" s="3"/>
      <c r="BE1088" s="3"/>
      <c r="BF1088" s="3"/>
      <c r="BG1088" s="3"/>
      <c r="BH1088" s="3"/>
      <c r="BI1088" s="3"/>
      <c r="BJ1088" s="3"/>
      <c r="BK1088" s="3"/>
      <c r="BL1088" s="51"/>
      <c r="BM1088" s="8"/>
      <c r="BN1088" s="8"/>
      <c r="BO1088" s="10"/>
      <c r="BP1088" s="8"/>
      <c r="BQ1088" s="8"/>
      <c r="BR1088" s="8"/>
      <c r="BS1088" s="8"/>
      <c r="BT1088" s="8"/>
      <c r="BU1088" s="8"/>
      <c r="BV1088" s="8"/>
      <c r="BW1088" s="8"/>
    </row>
    <row r="1089" spans="1:75" x14ac:dyDescent="0.3">
      <c r="A1089" s="7"/>
      <c r="B1089" s="3"/>
      <c r="C1089" s="3"/>
      <c r="D1089" s="3"/>
      <c r="E1089" s="3"/>
      <c r="F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c r="BA1089" s="3"/>
      <c r="BB1089" s="3"/>
      <c r="BC1089" s="3"/>
      <c r="BD1089" s="3"/>
      <c r="BE1089" s="3"/>
      <c r="BF1089" s="3"/>
      <c r="BG1089" s="3"/>
      <c r="BH1089" s="3"/>
      <c r="BI1089" s="3"/>
      <c r="BJ1089" s="3"/>
      <c r="BK1089" s="3"/>
      <c r="BL1089" s="51"/>
      <c r="BM1089" s="8"/>
      <c r="BN1089" s="8"/>
      <c r="BO1089" s="10"/>
      <c r="BP1089" s="8"/>
      <c r="BQ1089" s="8"/>
      <c r="BR1089" s="8"/>
      <c r="BS1089" s="8"/>
      <c r="BT1089" s="8"/>
      <c r="BU1089" s="8"/>
      <c r="BV1089" s="8"/>
      <c r="BW1089" s="8"/>
    </row>
    <row r="1090" spans="1:75" x14ac:dyDescent="0.3">
      <c r="A1090" s="7"/>
      <c r="B1090" s="3"/>
      <c r="C1090" s="3"/>
      <c r="D1090" s="3"/>
      <c r="E1090" s="3"/>
      <c r="F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c r="BA1090" s="3"/>
      <c r="BB1090" s="3"/>
      <c r="BC1090" s="3"/>
      <c r="BD1090" s="3"/>
      <c r="BE1090" s="3"/>
      <c r="BF1090" s="3"/>
      <c r="BG1090" s="3"/>
      <c r="BH1090" s="3"/>
      <c r="BI1090" s="3"/>
      <c r="BJ1090" s="3"/>
      <c r="BK1090" s="3"/>
      <c r="BL1090" s="51"/>
      <c r="BM1090" s="8"/>
      <c r="BN1090" s="8"/>
      <c r="BO1090" s="10"/>
      <c r="BP1090" s="8"/>
      <c r="BQ1090" s="8"/>
      <c r="BR1090" s="8"/>
      <c r="BS1090" s="8"/>
      <c r="BT1090" s="8"/>
      <c r="BU1090" s="8"/>
      <c r="BV1090" s="8"/>
      <c r="BW1090" s="8"/>
    </row>
    <row r="1091" spans="1:75" x14ac:dyDescent="0.3">
      <c r="A1091" s="7"/>
      <c r="B1091" s="3"/>
      <c r="C1091" s="3"/>
      <c r="D1091" s="3"/>
      <c r="E1091" s="3"/>
      <c r="F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c r="BA1091" s="3"/>
      <c r="BB1091" s="3"/>
      <c r="BC1091" s="3"/>
      <c r="BD1091" s="3"/>
      <c r="BE1091" s="3"/>
      <c r="BF1091" s="3"/>
      <c r="BG1091" s="3"/>
      <c r="BH1091" s="3"/>
      <c r="BI1091" s="3"/>
      <c r="BJ1091" s="3"/>
      <c r="BK1091" s="3"/>
      <c r="BL1091" s="51"/>
      <c r="BM1091" s="8"/>
      <c r="BN1091" s="8"/>
      <c r="BO1091" s="10"/>
      <c r="BP1091" s="8"/>
      <c r="BQ1091" s="8"/>
      <c r="BR1091" s="8"/>
      <c r="BS1091" s="8"/>
      <c r="BT1091" s="8"/>
      <c r="BU1091" s="8"/>
      <c r="BV1091" s="8"/>
      <c r="BW1091" s="8"/>
    </row>
    <row r="1092" spans="1:75" x14ac:dyDescent="0.3">
      <c r="A1092" s="7"/>
      <c r="B1092" s="3"/>
      <c r="C1092" s="3"/>
      <c r="D1092" s="3"/>
      <c r="E1092" s="3"/>
      <c r="F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c r="BA1092" s="3"/>
      <c r="BB1092" s="3"/>
      <c r="BC1092" s="3"/>
      <c r="BD1092" s="3"/>
      <c r="BE1092" s="3"/>
      <c r="BF1092" s="3"/>
      <c r="BG1092" s="3"/>
      <c r="BH1092" s="3"/>
      <c r="BI1092" s="3"/>
      <c r="BJ1092" s="3"/>
      <c r="BK1092" s="3"/>
      <c r="BL1092" s="51"/>
      <c r="BM1092" s="8"/>
      <c r="BN1092" s="8"/>
      <c r="BO1092" s="10"/>
      <c r="BP1092" s="8"/>
      <c r="BQ1092" s="8"/>
      <c r="BR1092" s="8"/>
      <c r="BS1092" s="8"/>
      <c r="BT1092" s="8"/>
      <c r="BU1092" s="8"/>
      <c r="BV1092" s="8"/>
      <c r="BW1092" s="8"/>
    </row>
    <row r="1093" spans="1:75" x14ac:dyDescent="0.3">
      <c r="A1093" s="7"/>
      <c r="B1093" s="3"/>
      <c r="C1093" s="3"/>
      <c r="D1093" s="3"/>
      <c r="E1093" s="3"/>
      <c r="F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c r="BA1093" s="3"/>
      <c r="BB1093" s="3"/>
      <c r="BC1093" s="3"/>
      <c r="BD1093" s="3"/>
      <c r="BE1093" s="3"/>
      <c r="BF1093" s="3"/>
      <c r="BG1093" s="3"/>
      <c r="BH1093" s="3"/>
      <c r="BI1093" s="3"/>
      <c r="BJ1093" s="3"/>
      <c r="BK1093" s="3"/>
      <c r="BL1093" s="51"/>
      <c r="BM1093" s="8"/>
      <c r="BN1093" s="8"/>
      <c r="BO1093" s="10"/>
      <c r="BP1093" s="8"/>
      <c r="BQ1093" s="8"/>
      <c r="BR1093" s="8"/>
      <c r="BS1093" s="8"/>
      <c r="BT1093" s="8"/>
      <c r="BU1093" s="8"/>
      <c r="BV1093" s="8"/>
      <c r="BW1093" s="8"/>
    </row>
    <row r="1094" spans="1:75" x14ac:dyDescent="0.3">
      <c r="A1094" s="7"/>
      <c r="B1094" s="3"/>
      <c r="C1094" s="3"/>
      <c r="D1094" s="3"/>
      <c r="E1094" s="3"/>
      <c r="F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c r="BA1094" s="3"/>
      <c r="BB1094" s="3"/>
      <c r="BC1094" s="3"/>
      <c r="BD1094" s="3"/>
      <c r="BE1094" s="3"/>
      <c r="BF1094" s="3"/>
      <c r="BG1094" s="3"/>
      <c r="BH1094" s="3"/>
      <c r="BI1094" s="3"/>
      <c r="BJ1094" s="3"/>
      <c r="BK1094" s="3"/>
      <c r="BL1094" s="51"/>
      <c r="BM1094" s="8"/>
      <c r="BN1094" s="8"/>
      <c r="BO1094" s="10"/>
      <c r="BP1094" s="8"/>
      <c r="BQ1094" s="8"/>
      <c r="BR1094" s="8"/>
      <c r="BS1094" s="8"/>
      <c r="BT1094" s="8"/>
      <c r="BU1094" s="8"/>
      <c r="BV1094" s="8"/>
      <c r="BW1094" s="8"/>
    </row>
    <row r="1095" spans="1:75" x14ac:dyDescent="0.3">
      <c r="A1095" s="7"/>
      <c r="B1095" s="3"/>
      <c r="C1095" s="3"/>
      <c r="D1095" s="3"/>
      <c r="E1095" s="3"/>
      <c r="F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c r="BA1095" s="3"/>
      <c r="BB1095" s="3"/>
      <c r="BC1095" s="3"/>
      <c r="BD1095" s="3"/>
      <c r="BE1095" s="3"/>
      <c r="BF1095" s="3"/>
      <c r="BG1095" s="3"/>
      <c r="BH1095" s="3"/>
      <c r="BI1095" s="3"/>
      <c r="BJ1095" s="3"/>
      <c r="BK1095" s="3"/>
      <c r="BL1095" s="51"/>
      <c r="BM1095" s="8"/>
      <c r="BN1095" s="8"/>
      <c r="BO1095" s="10"/>
      <c r="BP1095" s="8"/>
      <c r="BQ1095" s="8"/>
      <c r="BR1095" s="8"/>
      <c r="BS1095" s="8"/>
      <c r="BT1095" s="8"/>
      <c r="BU1095" s="8"/>
      <c r="BV1095" s="8"/>
      <c r="BW1095" s="8"/>
    </row>
    <row r="1096" spans="1:75" x14ac:dyDescent="0.3">
      <c r="A1096" s="7"/>
      <c r="B1096" s="3"/>
      <c r="C1096" s="3"/>
      <c r="D1096" s="3"/>
      <c r="E1096" s="3"/>
      <c r="F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c r="BA1096" s="3"/>
      <c r="BB1096" s="3"/>
      <c r="BC1096" s="3"/>
      <c r="BD1096" s="3"/>
      <c r="BE1096" s="3"/>
      <c r="BF1096" s="3"/>
      <c r="BG1096" s="3"/>
      <c r="BH1096" s="3"/>
      <c r="BI1096" s="3"/>
      <c r="BJ1096" s="3"/>
      <c r="BK1096" s="3"/>
      <c r="BL1096" s="51"/>
      <c r="BM1096" s="8"/>
      <c r="BN1096" s="8"/>
      <c r="BO1096" s="10"/>
      <c r="BP1096" s="8"/>
      <c r="BQ1096" s="8"/>
      <c r="BR1096" s="8"/>
      <c r="BS1096" s="8"/>
      <c r="BT1096" s="8"/>
      <c r="BU1096" s="8"/>
      <c r="BV1096" s="8"/>
      <c r="BW1096" s="8"/>
    </row>
    <row r="1097" spans="1:75" x14ac:dyDescent="0.3">
      <c r="A1097" s="7"/>
      <c r="B1097" s="3"/>
      <c r="C1097" s="3"/>
      <c r="D1097" s="3"/>
      <c r="E1097" s="3"/>
      <c r="F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c r="BA1097" s="3"/>
      <c r="BB1097" s="3"/>
      <c r="BC1097" s="3"/>
      <c r="BD1097" s="3"/>
      <c r="BE1097" s="3"/>
      <c r="BF1097" s="3"/>
      <c r="BG1097" s="3"/>
      <c r="BH1097" s="3"/>
      <c r="BI1097" s="3"/>
      <c r="BJ1097" s="3"/>
      <c r="BK1097" s="3"/>
      <c r="BL1097" s="51"/>
      <c r="BM1097" s="8"/>
      <c r="BN1097" s="8"/>
      <c r="BO1097" s="10"/>
      <c r="BP1097" s="8"/>
      <c r="BQ1097" s="8"/>
      <c r="BR1097" s="8"/>
      <c r="BS1097" s="8"/>
      <c r="BT1097" s="8"/>
      <c r="BU1097" s="8"/>
      <c r="BV1097" s="8"/>
      <c r="BW1097" s="8"/>
    </row>
    <row r="1098" spans="1:75" x14ac:dyDescent="0.3">
      <c r="A1098" s="7"/>
      <c r="B1098" s="3"/>
      <c r="C1098" s="3"/>
      <c r="D1098" s="3"/>
      <c r="E1098" s="3"/>
      <c r="F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c r="BA1098" s="3"/>
      <c r="BB1098" s="3"/>
      <c r="BC1098" s="3"/>
      <c r="BD1098" s="3"/>
      <c r="BE1098" s="3"/>
      <c r="BF1098" s="3"/>
      <c r="BG1098" s="3"/>
      <c r="BH1098" s="3"/>
      <c r="BI1098" s="3"/>
      <c r="BJ1098" s="3"/>
      <c r="BK1098" s="3"/>
      <c r="BL1098" s="51"/>
      <c r="BM1098" s="8"/>
      <c r="BN1098" s="8"/>
      <c r="BO1098" s="10"/>
      <c r="BP1098" s="8"/>
      <c r="BQ1098" s="8"/>
      <c r="BR1098" s="8"/>
      <c r="BS1098" s="8"/>
      <c r="BT1098" s="8"/>
      <c r="BU1098" s="8"/>
      <c r="BV1098" s="8"/>
      <c r="BW1098" s="8"/>
    </row>
    <row r="1099" spans="1:75" x14ac:dyDescent="0.3">
      <c r="A1099" s="7"/>
      <c r="B1099" s="3"/>
      <c r="C1099" s="3"/>
      <c r="D1099" s="3"/>
      <c r="E1099" s="3"/>
      <c r="F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c r="BA1099" s="3"/>
      <c r="BB1099" s="3"/>
      <c r="BC1099" s="3"/>
      <c r="BD1099" s="3"/>
      <c r="BE1099" s="3"/>
      <c r="BF1099" s="3"/>
      <c r="BG1099" s="3"/>
      <c r="BH1099" s="3"/>
      <c r="BI1099" s="3"/>
      <c r="BJ1099" s="3"/>
      <c r="BK1099" s="3"/>
      <c r="BL1099" s="51"/>
      <c r="BM1099" s="8"/>
      <c r="BN1099" s="8"/>
      <c r="BO1099" s="10"/>
      <c r="BP1099" s="8"/>
      <c r="BQ1099" s="8"/>
      <c r="BR1099" s="8"/>
      <c r="BS1099" s="8"/>
      <c r="BT1099" s="8"/>
      <c r="BU1099" s="8"/>
      <c r="BV1099" s="8"/>
      <c r="BW1099" s="8"/>
    </row>
    <row r="1100" spans="1:75" x14ac:dyDescent="0.3">
      <c r="A1100" s="7"/>
      <c r="B1100" s="3"/>
      <c r="C1100" s="3"/>
      <c r="D1100" s="3"/>
      <c r="E1100" s="3"/>
      <c r="F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c r="BA1100" s="3"/>
      <c r="BB1100" s="3"/>
      <c r="BC1100" s="3"/>
      <c r="BD1100" s="3"/>
      <c r="BE1100" s="3"/>
      <c r="BF1100" s="3"/>
      <c r="BG1100" s="3"/>
      <c r="BH1100" s="3"/>
      <c r="BI1100" s="3"/>
      <c r="BJ1100" s="3"/>
      <c r="BK1100" s="3"/>
      <c r="BL1100" s="51"/>
      <c r="BM1100" s="8"/>
      <c r="BN1100" s="8"/>
      <c r="BO1100" s="10"/>
      <c r="BP1100" s="8"/>
      <c r="BQ1100" s="8"/>
      <c r="BR1100" s="8"/>
      <c r="BS1100" s="8"/>
      <c r="BT1100" s="8"/>
      <c r="BU1100" s="8"/>
      <c r="BV1100" s="8"/>
      <c r="BW1100" s="8"/>
    </row>
    <row r="1101" spans="1:75" x14ac:dyDescent="0.3">
      <c r="A1101" s="7"/>
      <c r="B1101" s="3"/>
      <c r="C1101" s="3"/>
      <c r="D1101" s="3"/>
      <c r="E1101" s="3"/>
      <c r="F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c r="BA1101" s="3"/>
      <c r="BB1101" s="3"/>
      <c r="BC1101" s="3"/>
      <c r="BD1101" s="3"/>
      <c r="BE1101" s="3"/>
      <c r="BF1101" s="3"/>
      <c r="BG1101" s="3"/>
      <c r="BH1101" s="3"/>
      <c r="BI1101" s="3"/>
      <c r="BJ1101" s="3"/>
      <c r="BK1101" s="3"/>
      <c r="BL1101" s="51"/>
      <c r="BM1101" s="8"/>
      <c r="BN1101" s="8"/>
      <c r="BO1101" s="10"/>
      <c r="BP1101" s="8"/>
      <c r="BQ1101" s="8"/>
      <c r="BR1101" s="8"/>
      <c r="BS1101" s="8"/>
      <c r="BT1101" s="8"/>
      <c r="BU1101" s="8"/>
      <c r="BV1101" s="8"/>
      <c r="BW1101" s="8"/>
    </row>
    <row r="1102" spans="1:75" x14ac:dyDescent="0.3">
      <c r="A1102" s="7"/>
      <c r="B1102" s="3"/>
      <c r="C1102" s="3"/>
      <c r="D1102" s="3"/>
      <c r="E1102" s="3"/>
      <c r="F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c r="BA1102" s="3"/>
      <c r="BB1102" s="3"/>
      <c r="BC1102" s="3"/>
      <c r="BD1102" s="3"/>
      <c r="BE1102" s="3"/>
      <c r="BF1102" s="3"/>
      <c r="BG1102" s="3"/>
      <c r="BH1102" s="3"/>
      <c r="BI1102" s="3"/>
      <c r="BJ1102" s="3"/>
      <c r="BK1102" s="3"/>
      <c r="BL1102" s="51"/>
      <c r="BM1102" s="8"/>
      <c r="BN1102" s="8"/>
      <c r="BO1102" s="10"/>
      <c r="BP1102" s="8"/>
      <c r="BQ1102" s="8"/>
      <c r="BR1102" s="8"/>
      <c r="BS1102" s="8"/>
      <c r="BT1102" s="8"/>
      <c r="BU1102" s="8"/>
      <c r="BV1102" s="8"/>
      <c r="BW1102" s="8"/>
    </row>
    <row r="1103" spans="1:75" x14ac:dyDescent="0.3">
      <c r="A1103" s="7"/>
      <c r="B1103" s="3"/>
      <c r="C1103" s="3"/>
      <c r="D1103" s="3"/>
      <c r="E1103" s="3"/>
      <c r="F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c r="BA1103" s="3"/>
      <c r="BB1103" s="3"/>
      <c r="BC1103" s="3"/>
      <c r="BD1103" s="3"/>
      <c r="BE1103" s="3"/>
      <c r="BF1103" s="3"/>
      <c r="BG1103" s="3"/>
      <c r="BH1103" s="3"/>
      <c r="BI1103" s="3"/>
      <c r="BJ1103" s="3"/>
      <c r="BK1103" s="3"/>
      <c r="BL1103" s="51"/>
      <c r="BM1103" s="8"/>
      <c r="BN1103" s="8"/>
      <c r="BO1103" s="10"/>
      <c r="BP1103" s="8"/>
      <c r="BQ1103" s="8"/>
      <c r="BR1103" s="8"/>
      <c r="BS1103" s="8"/>
      <c r="BT1103" s="8"/>
      <c r="BU1103" s="8"/>
      <c r="BV1103" s="8"/>
      <c r="BW1103" s="8"/>
    </row>
    <row r="1104" spans="1:75" x14ac:dyDescent="0.3">
      <c r="A1104" s="7"/>
      <c r="B1104" s="3"/>
      <c r="C1104" s="3"/>
      <c r="D1104" s="3"/>
      <c r="E1104" s="3"/>
      <c r="F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c r="BA1104" s="3"/>
      <c r="BB1104" s="3"/>
      <c r="BC1104" s="3"/>
      <c r="BD1104" s="3"/>
      <c r="BE1104" s="3"/>
      <c r="BF1104" s="3"/>
      <c r="BG1104" s="3"/>
      <c r="BH1104" s="3"/>
      <c r="BI1104" s="3"/>
      <c r="BJ1104" s="3"/>
      <c r="BK1104" s="3"/>
      <c r="BL1104" s="51"/>
      <c r="BM1104" s="8"/>
      <c r="BN1104" s="8"/>
      <c r="BO1104" s="10"/>
      <c r="BP1104" s="8"/>
      <c r="BQ1104" s="8"/>
      <c r="BR1104" s="8"/>
      <c r="BS1104" s="8"/>
      <c r="BT1104" s="8"/>
      <c r="BU1104" s="8"/>
      <c r="BV1104" s="8"/>
      <c r="BW1104" s="8"/>
    </row>
    <row r="1105" spans="1:75" x14ac:dyDescent="0.3">
      <c r="A1105" s="7"/>
      <c r="B1105" s="3"/>
      <c r="C1105" s="3"/>
      <c r="D1105" s="3"/>
      <c r="E1105" s="3"/>
      <c r="F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c r="BA1105" s="3"/>
      <c r="BB1105" s="3"/>
      <c r="BC1105" s="3"/>
      <c r="BD1105" s="3"/>
      <c r="BE1105" s="3"/>
      <c r="BF1105" s="3"/>
      <c r="BG1105" s="3"/>
      <c r="BH1105" s="3"/>
      <c r="BI1105" s="3"/>
      <c r="BJ1105" s="3"/>
      <c r="BK1105" s="3"/>
      <c r="BL1105" s="51"/>
      <c r="BM1105" s="8"/>
      <c r="BN1105" s="8"/>
      <c r="BO1105" s="10"/>
      <c r="BP1105" s="8"/>
      <c r="BQ1105" s="8"/>
      <c r="BR1105" s="8"/>
      <c r="BS1105" s="8"/>
      <c r="BT1105" s="8"/>
      <c r="BU1105" s="8"/>
      <c r="BV1105" s="8"/>
      <c r="BW1105" s="8"/>
    </row>
    <row r="1106" spans="1:75" x14ac:dyDescent="0.3">
      <c r="A1106" s="7"/>
      <c r="B1106" s="3"/>
      <c r="C1106" s="3"/>
      <c r="D1106" s="3"/>
      <c r="E1106" s="3"/>
      <c r="F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c r="BA1106" s="3"/>
      <c r="BB1106" s="3"/>
      <c r="BC1106" s="3"/>
      <c r="BD1106" s="3"/>
      <c r="BE1106" s="3"/>
      <c r="BF1106" s="3"/>
      <c r="BG1106" s="3"/>
      <c r="BH1106" s="3"/>
      <c r="BI1106" s="3"/>
      <c r="BJ1106" s="3"/>
      <c r="BK1106" s="3"/>
      <c r="BL1106" s="51"/>
      <c r="BM1106" s="8"/>
      <c r="BN1106" s="8"/>
      <c r="BO1106" s="10"/>
      <c r="BP1106" s="8"/>
      <c r="BQ1106" s="8"/>
      <c r="BR1106" s="8"/>
      <c r="BS1106" s="8"/>
      <c r="BT1106" s="8"/>
      <c r="BU1106" s="8"/>
      <c r="BV1106" s="8"/>
      <c r="BW1106" s="8"/>
    </row>
    <row r="1107" spans="1:75" x14ac:dyDescent="0.3">
      <c r="A1107" s="7"/>
      <c r="B1107" s="3"/>
      <c r="C1107" s="3"/>
      <c r="D1107" s="3"/>
      <c r="E1107" s="3"/>
      <c r="F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c r="BA1107" s="3"/>
      <c r="BB1107" s="3"/>
      <c r="BC1107" s="3"/>
      <c r="BD1107" s="3"/>
      <c r="BE1107" s="3"/>
      <c r="BF1107" s="3"/>
      <c r="BG1107" s="3"/>
      <c r="BH1107" s="3"/>
      <c r="BI1107" s="3"/>
      <c r="BJ1107" s="3"/>
      <c r="BK1107" s="3"/>
      <c r="BL1107" s="51"/>
      <c r="BM1107" s="8"/>
      <c r="BN1107" s="8"/>
      <c r="BO1107" s="10"/>
      <c r="BP1107" s="8"/>
      <c r="BQ1107" s="8"/>
      <c r="BR1107" s="8"/>
      <c r="BS1107" s="8"/>
      <c r="BT1107" s="8"/>
      <c r="BU1107" s="8"/>
      <c r="BV1107" s="8"/>
      <c r="BW1107" s="8"/>
    </row>
    <row r="1108" spans="1:75" x14ac:dyDescent="0.3">
      <c r="A1108" s="7"/>
      <c r="B1108" s="3"/>
      <c r="C1108" s="3"/>
      <c r="D1108" s="3"/>
      <c r="E1108" s="3"/>
      <c r="F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c r="BA1108" s="3"/>
      <c r="BB1108" s="3"/>
      <c r="BC1108" s="3"/>
      <c r="BD1108" s="3"/>
      <c r="BE1108" s="3"/>
      <c r="BF1108" s="3"/>
      <c r="BG1108" s="3"/>
      <c r="BH1108" s="3"/>
      <c r="BI1108" s="3"/>
      <c r="BJ1108" s="3"/>
      <c r="BK1108" s="3"/>
      <c r="BL1108" s="51"/>
      <c r="BM1108" s="8"/>
      <c r="BN1108" s="8"/>
      <c r="BO1108" s="10"/>
      <c r="BP1108" s="8"/>
      <c r="BQ1108" s="8"/>
      <c r="BR1108" s="8"/>
      <c r="BS1108" s="8"/>
      <c r="BT1108" s="8"/>
      <c r="BU1108" s="8"/>
      <c r="BV1108" s="8"/>
      <c r="BW1108" s="8"/>
    </row>
    <row r="1109" spans="1:75" x14ac:dyDescent="0.3">
      <c r="A1109" s="7"/>
      <c r="B1109" s="3"/>
      <c r="C1109" s="3"/>
      <c r="D1109" s="3"/>
      <c r="E1109" s="3"/>
      <c r="F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c r="BA1109" s="3"/>
      <c r="BB1109" s="3"/>
      <c r="BC1109" s="3"/>
      <c r="BD1109" s="3"/>
      <c r="BE1109" s="3"/>
      <c r="BF1109" s="3"/>
      <c r="BG1109" s="3"/>
      <c r="BH1109" s="3"/>
      <c r="BI1109" s="3"/>
      <c r="BJ1109" s="3"/>
      <c r="BK1109" s="3"/>
      <c r="BL1109" s="51"/>
      <c r="BM1109" s="8"/>
      <c r="BN1109" s="8"/>
      <c r="BO1109" s="10"/>
      <c r="BP1109" s="8"/>
      <c r="BQ1109" s="8"/>
      <c r="BR1109" s="8"/>
      <c r="BS1109" s="8"/>
      <c r="BT1109" s="8"/>
      <c r="BU1109" s="8"/>
      <c r="BV1109" s="8"/>
      <c r="BW1109" s="8"/>
    </row>
    <row r="1110" spans="1:75" x14ac:dyDescent="0.3">
      <c r="A1110" s="7"/>
      <c r="B1110" s="3"/>
      <c r="C1110" s="3"/>
      <c r="D1110" s="3"/>
      <c r="E1110" s="3"/>
      <c r="F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c r="BA1110" s="3"/>
      <c r="BB1110" s="3"/>
      <c r="BC1110" s="3"/>
      <c r="BD1110" s="3"/>
      <c r="BE1110" s="3"/>
      <c r="BF1110" s="3"/>
      <c r="BG1110" s="3"/>
      <c r="BH1110" s="3"/>
      <c r="BI1110" s="3"/>
      <c r="BJ1110" s="3"/>
      <c r="BK1110" s="3"/>
      <c r="BL1110" s="51"/>
      <c r="BM1110" s="8"/>
      <c r="BN1110" s="8"/>
      <c r="BO1110" s="10"/>
      <c r="BP1110" s="8"/>
      <c r="BQ1110" s="8"/>
      <c r="BR1110" s="8"/>
      <c r="BS1110" s="8"/>
      <c r="BT1110" s="8"/>
      <c r="BU1110" s="8"/>
      <c r="BV1110" s="8"/>
      <c r="BW1110" s="8"/>
    </row>
    <row r="1111" spans="1:75" x14ac:dyDescent="0.3">
      <c r="A1111" s="7"/>
      <c r="B1111" s="3"/>
      <c r="C1111" s="3"/>
      <c r="D1111" s="3"/>
      <c r="E1111" s="3"/>
      <c r="F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c r="BA1111" s="3"/>
      <c r="BB1111" s="3"/>
      <c r="BC1111" s="3"/>
      <c r="BD1111" s="3"/>
      <c r="BE1111" s="3"/>
      <c r="BF1111" s="3"/>
      <c r="BG1111" s="3"/>
      <c r="BH1111" s="3"/>
      <c r="BI1111" s="3"/>
      <c r="BJ1111" s="3"/>
      <c r="BK1111" s="3"/>
      <c r="BL1111" s="51"/>
      <c r="BM1111" s="8"/>
      <c r="BN1111" s="8"/>
      <c r="BO1111" s="10"/>
      <c r="BP1111" s="8"/>
      <c r="BQ1111" s="8"/>
      <c r="BR1111" s="8"/>
      <c r="BS1111" s="8"/>
      <c r="BT1111" s="8"/>
      <c r="BU1111" s="8"/>
      <c r="BV1111" s="8"/>
      <c r="BW1111" s="8"/>
    </row>
    <row r="1112" spans="1:75" x14ac:dyDescent="0.3">
      <c r="A1112" s="7"/>
      <c r="B1112" s="3"/>
      <c r="C1112" s="3"/>
      <c r="D1112" s="3"/>
      <c r="E1112" s="3"/>
      <c r="F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c r="BA1112" s="3"/>
      <c r="BB1112" s="3"/>
      <c r="BC1112" s="3"/>
      <c r="BD1112" s="3"/>
      <c r="BE1112" s="3"/>
      <c r="BF1112" s="3"/>
      <c r="BG1112" s="3"/>
      <c r="BH1112" s="3"/>
      <c r="BI1112" s="3"/>
      <c r="BJ1112" s="3"/>
      <c r="BK1112" s="3"/>
      <c r="BL1112" s="51"/>
      <c r="BM1112" s="8"/>
      <c r="BN1112" s="8"/>
      <c r="BO1112" s="10"/>
      <c r="BP1112" s="8"/>
      <c r="BQ1112" s="8"/>
      <c r="BR1112" s="8"/>
      <c r="BS1112" s="8"/>
      <c r="BT1112" s="8"/>
      <c r="BU1112" s="8"/>
      <c r="BV1112" s="8"/>
      <c r="BW1112" s="8"/>
    </row>
    <row r="1113" spans="1:75" x14ac:dyDescent="0.3">
      <c r="A1113" s="7"/>
      <c r="B1113" s="3"/>
      <c r="C1113" s="3"/>
      <c r="D1113" s="3"/>
      <c r="E1113" s="3"/>
      <c r="F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c r="BA1113" s="3"/>
      <c r="BB1113" s="3"/>
      <c r="BC1113" s="3"/>
      <c r="BD1113" s="3"/>
      <c r="BE1113" s="3"/>
      <c r="BF1113" s="3"/>
      <c r="BG1113" s="3"/>
      <c r="BH1113" s="3"/>
      <c r="BI1113" s="3"/>
      <c r="BJ1113" s="3"/>
      <c r="BK1113" s="3"/>
      <c r="BL1113" s="51"/>
      <c r="BM1113" s="8"/>
      <c r="BN1113" s="8"/>
      <c r="BO1113" s="10"/>
      <c r="BP1113" s="8"/>
      <c r="BQ1113" s="8"/>
      <c r="BR1113" s="8"/>
      <c r="BS1113" s="8"/>
      <c r="BT1113" s="8"/>
      <c r="BU1113" s="8"/>
      <c r="BV1113" s="8"/>
      <c r="BW1113" s="8"/>
    </row>
    <row r="1114" spans="1:75" x14ac:dyDescent="0.3">
      <c r="A1114" s="7"/>
      <c r="B1114" s="3"/>
      <c r="C1114" s="3"/>
      <c r="D1114" s="3"/>
      <c r="E1114" s="3"/>
      <c r="F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c r="BA1114" s="3"/>
      <c r="BB1114" s="3"/>
      <c r="BC1114" s="3"/>
      <c r="BD1114" s="3"/>
      <c r="BE1114" s="3"/>
      <c r="BF1114" s="3"/>
      <c r="BG1114" s="3"/>
      <c r="BH1114" s="3"/>
      <c r="BI1114" s="3"/>
      <c r="BJ1114" s="3"/>
      <c r="BK1114" s="3"/>
      <c r="BL1114" s="51"/>
      <c r="BM1114" s="8"/>
      <c r="BN1114" s="8"/>
      <c r="BO1114" s="10"/>
      <c r="BP1114" s="8"/>
      <c r="BQ1114" s="8"/>
      <c r="BR1114" s="8"/>
      <c r="BS1114" s="8"/>
      <c r="BT1114" s="8"/>
      <c r="BU1114" s="8"/>
      <c r="BV1114" s="8"/>
      <c r="BW1114" s="8"/>
    </row>
    <row r="1115" spans="1:75" x14ac:dyDescent="0.3">
      <c r="A1115" s="7"/>
      <c r="B1115" s="3"/>
      <c r="C1115" s="3"/>
      <c r="D1115" s="3"/>
      <c r="E1115" s="3"/>
      <c r="F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c r="BA1115" s="3"/>
      <c r="BB1115" s="3"/>
      <c r="BC1115" s="3"/>
      <c r="BD1115" s="3"/>
      <c r="BE1115" s="3"/>
      <c r="BF1115" s="3"/>
      <c r="BG1115" s="3"/>
      <c r="BH1115" s="3"/>
      <c r="BI1115" s="3"/>
      <c r="BJ1115" s="3"/>
      <c r="BK1115" s="3"/>
      <c r="BL1115" s="51"/>
      <c r="BM1115" s="8"/>
      <c r="BN1115" s="8"/>
      <c r="BO1115" s="10"/>
      <c r="BP1115" s="8"/>
      <c r="BQ1115" s="8"/>
      <c r="BR1115" s="8"/>
      <c r="BS1115" s="8"/>
      <c r="BT1115" s="8"/>
      <c r="BU1115" s="8"/>
      <c r="BV1115" s="8"/>
      <c r="BW1115" s="8"/>
    </row>
    <row r="1116" spans="1:75" x14ac:dyDescent="0.3">
      <c r="A1116" s="7"/>
      <c r="B1116" s="3"/>
      <c r="C1116" s="3"/>
      <c r="D1116" s="3"/>
      <c r="E1116" s="3"/>
      <c r="F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c r="BA1116" s="3"/>
      <c r="BB1116" s="3"/>
      <c r="BC1116" s="3"/>
      <c r="BD1116" s="3"/>
      <c r="BE1116" s="3"/>
      <c r="BF1116" s="3"/>
      <c r="BG1116" s="3"/>
      <c r="BH1116" s="3"/>
      <c r="BI1116" s="3"/>
      <c r="BJ1116" s="3"/>
      <c r="BK1116" s="3"/>
      <c r="BL1116" s="51"/>
      <c r="BM1116" s="8"/>
      <c r="BN1116" s="8"/>
      <c r="BO1116" s="10"/>
      <c r="BP1116" s="8"/>
      <c r="BQ1116" s="8"/>
      <c r="BR1116" s="8"/>
      <c r="BS1116" s="8"/>
      <c r="BT1116" s="8"/>
      <c r="BU1116" s="8"/>
      <c r="BV1116" s="8"/>
      <c r="BW1116" s="8"/>
    </row>
    <row r="1117" spans="1:75" x14ac:dyDescent="0.3">
      <c r="A1117" s="7"/>
      <c r="B1117" s="3"/>
      <c r="C1117" s="3"/>
      <c r="D1117" s="3"/>
      <c r="E1117" s="3"/>
      <c r="F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c r="BA1117" s="3"/>
      <c r="BB1117" s="3"/>
      <c r="BC1117" s="3"/>
      <c r="BD1117" s="3"/>
      <c r="BE1117" s="3"/>
      <c r="BF1117" s="3"/>
      <c r="BG1117" s="3"/>
      <c r="BH1117" s="3"/>
      <c r="BI1117" s="3"/>
      <c r="BJ1117" s="3"/>
      <c r="BK1117" s="3"/>
      <c r="BL1117" s="51"/>
      <c r="BM1117" s="8"/>
      <c r="BN1117" s="8"/>
      <c r="BO1117" s="10"/>
      <c r="BP1117" s="8"/>
      <c r="BQ1117" s="8"/>
      <c r="BR1117" s="8"/>
      <c r="BS1117" s="8"/>
      <c r="BT1117" s="8"/>
      <c r="BU1117" s="8"/>
      <c r="BV1117" s="8"/>
      <c r="BW1117" s="8"/>
    </row>
    <row r="1118" spans="1:75" x14ac:dyDescent="0.3">
      <c r="A1118" s="7"/>
      <c r="B1118" s="3"/>
      <c r="C1118" s="3"/>
      <c r="D1118" s="3"/>
      <c r="E1118" s="3"/>
      <c r="F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c r="BA1118" s="3"/>
      <c r="BB1118" s="3"/>
      <c r="BC1118" s="3"/>
      <c r="BD1118" s="3"/>
      <c r="BE1118" s="3"/>
      <c r="BF1118" s="3"/>
      <c r="BG1118" s="3"/>
      <c r="BH1118" s="3"/>
      <c r="BI1118" s="3"/>
      <c r="BJ1118" s="3"/>
      <c r="BK1118" s="3"/>
      <c r="BL1118" s="51"/>
      <c r="BM1118" s="8"/>
      <c r="BN1118" s="8"/>
      <c r="BO1118" s="10"/>
      <c r="BP1118" s="8"/>
      <c r="BQ1118" s="8"/>
      <c r="BR1118" s="8"/>
      <c r="BS1118" s="8"/>
      <c r="BT1118" s="8"/>
      <c r="BU1118" s="8"/>
      <c r="BV1118" s="8"/>
      <c r="BW1118" s="8"/>
    </row>
    <row r="1119" spans="1:75" x14ac:dyDescent="0.3">
      <c r="A1119" s="7"/>
      <c r="B1119" s="3"/>
      <c r="C1119" s="3"/>
      <c r="D1119" s="3"/>
      <c r="E1119" s="3"/>
      <c r="F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c r="BA1119" s="3"/>
      <c r="BB1119" s="3"/>
      <c r="BC1119" s="3"/>
      <c r="BD1119" s="3"/>
      <c r="BE1119" s="3"/>
      <c r="BF1119" s="3"/>
      <c r="BG1119" s="3"/>
      <c r="BH1119" s="3"/>
      <c r="BI1119" s="3"/>
      <c r="BJ1119" s="3"/>
      <c r="BK1119" s="3"/>
      <c r="BL1119" s="51"/>
      <c r="BM1119" s="8"/>
      <c r="BN1119" s="8"/>
      <c r="BO1119" s="10"/>
      <c r="BP1119" s="8"/>
      <c r="BQ1119" s="8"/>
      <c r="BR1119" s="8"/>
      <c r="BS1119" s="8"/>
      <c r="BT1119" s="8"/>
      <c r="BU1119" s="8"/>
      <c r="BV1119" s="8"/>
      <c r="BW1119" s="8"/>
    </row>
    <row r="1120" spans="1:75" x14ac:dyDescent="0.3">
      <c r="A1120" s="7"/>
      <c r="B1120" s="3"/>
      <c r="C1120" s="3"/>
      <c r="D1120" s="3"/>
      <c r="E1120" s="3"/>
      <c r="F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c r="BA1120" s="3"/>
      <c r="BB1120" s="3"/>
      <c r="BC1120" s="3"/>
      <c r="BD1120" s="3"/>
      <c r="BE1120" s="3"/>
      <c r="BF1120" s="3"/>
      <c r="BG1120" s="3"/>
      <c r="BH1120" s="3"/>
      <c r="BI1120" s="3"/>
      <c r="BJ1120" s="3"/>
      <c r="BK1120" s="3"/>
      <c r="BL1120" s="51"/>
      <c r="BM1120" s="8"/>
      <c r="BN1120" s="8"/>
      <c r="BO1120" s="10"/>
      <c r="BP1120" s="8"/>
      <c r="BQ1120" s="8"/>
      <c r="BR1120" s="8"/>
      <c r="BS1120" s="8"/>
      <c r="BT1120" s="8"/>
      <c r="BU1120" s="8"/>
      <c r="BV1120" s="8"/>
      <c r="BW1120" s="8"/>
    </row>
    <row r="1121" spans="1:75" x14ac:dyDescent="0.3">
      <c r="A1121" s="7"/>
      <c r="B1121" s="3"/>
      <c r="C1121" s="3"/>
      <c r="D1121" s="3"/>
      <c r="E1121" s="3"/>
      <c r="F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c r="BA1121" s="3"/>
      <c r="BB1121" s="3"/>
      <c r="BC1121" s="3"/>
      <c r="BD1121" s="3"/>
      <c r="BE1121" s="3"/>
      <c r="BF1121" s="3"/>
      <c r="BG1121" s="3"/>
      <c r="BH1121" s="3"/>
      <c r="BI1121" s="3"/>
      <c r="BJ1121" s="3"/>
      <c r="BK1121" s="3"/>
      <c r="BL1121" s="51"/>
      <c r="BM1121" s="8"/>
      <c r="BN1121" s="8"/>
      <c r="BO1121" s="10"/>
      <c r="BP1121" s="8"/>
      <c r="BQ1121" s="8"/>
      <c r="BR1121" s="8"/>
      <c r="BS1121" s="8"/>
      <c r="BT1121" s="8"/>
      <c r="BU1121" s="8"/>
      <c r="BV1121" s="8"/>
      <c r="BW1121" s="8"/>
    </row>
    <row r="1122" spans="1:75" x14ac:dyDescent="0.3">
      <c r="A1122" s="7"/>
      <c r="B1122" s="3"/>
      <c r="C1122" s="3"/>
      <c r="D1122" s="3"/>
      <c r="E1122" s="3"/>
      <c r="F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c r="BA1122" s="3"/>
      <c r="BB1122" s="3"/>
      <c r="BC1122" s="3"/>
      <c r="BD1122" s="3"/>
      <c r="BE1122" s="3"/>
      <c r="BF1122" s="3"/>
      <c r="BG1122" s="3"/>
      <c r="BH1122" s="3"/>
      <c r="BI1122" s="3"/>
      <c r="BJ1122" s="3"/>
      <c r="BK1122" s="3"/>
      <c r="BL1122" s="51"/>
      <c r="BM1122" s="8"/>
      <c r="BN1122" s="8"/>
      <c r="BO1122" s="10"/>
      <c r="BP1122" s="8"/>
      <c r="BQ1122" s="8"/>
      <c r="BR1122" s="8"/>
      <c r="BS1122" s="8"/>
      <c r="BT1122" s="8"/>
      <c r="BU1122" s="8"/>
      <c r="BV1122" s="8"/>
      <c r="BW1122" s="8"/>
    </row>
    <row r="1123" spans="1:75" x14ac:dyDescent="0.3">
      <c r="A1123" s="7"/>
      <c r="B1123" s="3"/>
      <c r="C1123" s="3"/>
      <c r="D1123" s="3"/>
      <c r="E1123" s="3"/>
      <c r="F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c r="BA1123" s="3"/>
      <c r="BB1123" s="3"/>
      <c r="BC1123" s="3"/>
      <c r="BD1123" s="3"/>
      <c r="BE1123" s="3"/>
      <c r="BF1123" s="3"/>
      <c r="BG1123" s="3"/>
      <c r="BH1123" s="3"/>
      <c r="BI1123" s="3"/>
      <c r="BJ1123" s="3"/>
      <c r="BK1123" s="3"/>
      <c r="BL1123" s="51"/>
      <c r="BM1123" s="8"/>
      <c r="BN1123" s="8"/>
      <c r="BO1123" s="10"/>
      <c r="BP1123" s="8"/>
      <c r="BQ1123" s="8"/>
      <c r="BR1123" s="8"/>
      <c r="BS1123" s="8"/>
      <c r="BT1123" s="8"/>
      <c r="BU1123" s="8"/>
      <c r="BV1123" s="8"/>
      <c r="BW1123" s="8"/>
    </row>
    <row r="1124" spans="1:75" x14ac:dyDescent="0.3">
      <c r="A1124" s="7"/>
      <c r="B1124" s="3"/>
      <c r="C1124" s="3"/>
      <c r="D1124" s="3"/>
      <c r="E1124" s="3"/>
      <c r="F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c r="BA1124" s="3"/>
      <c r="BB1124" s="3"/>
      <c r="BC1124" s="3"/>
      <c r="BD1124" s="3"/>
      <c r="BE1124" s="3"/>
      <c r="BF1124" s="3"/>
      <c r="BG1124" s="3"/>
      <c r="BH1124" s="3"/>
      <c r="BI1124" s="3"/>
      <c r="BJ1124" s="3"/>
      <c r="BK1124" s="3"/>
      <c r="BL1124" s="51"/>
      <c r="BM1124" s="8"/>
      <c r="BN1124" s="8"/>
      <c r="BO1124" s="10"/>
      <c r="BP1124" s="8"/>
      <c r="BQ1124" s="8"/>
      <c r="BR1124" s="8"/>
      <c r="BS1124" s="8"/>
      <c r="BT1124" s="8"/>
      <c r="BU1124" s="8"/>
      <c r="BV1124" s="8"/>
      <c r="BW1124" s="8"/>
    </row>
    <row r="1125" spans="1:75" x14ac:dyDescent="0.3">
      <c r="A1125" s="7"/>
      <c r="B1125" s="3"/>
      <c r="C1125" s="3"/>
      <c r="D1125" s="3"/>
      <c r="E1125" s="3"/>
      <c r="F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c r="BA1125" s="3"/>
      <c r="BB1125" s="3"/>
      <c r="BC1125" s="3"/>
      <c r="BD1125" s="3"/>
      <c r="BE1125" s="3"/>
      <c r="BF1125" s="3"/>
      <c r="BG1125" s="3"/>
      <c r="BH1125" s="3"/>
      <c r="BI1125" s="3"/>
      <c r="BJ1125" s="3"/>
      <c r="BK1125" s="3"/>
      <c r="BL1125" s="51"/>
      <c r="BM1125" s="8"/>
      <c r="BN1125" s="8"/>
      <c r="BO1125" s="10"/>
      <c r="BP1125" s="8"/>
      <c r="BQ1125" s="8"/>
      <c r="BR1125" s="8"/>
      <c r="BS1125" s="8"/>
      <c r="BT1125" s="8"/>
      <c r="BU1125" s="8"/>
      <c r="BV1125" s="8"/>
      <c r="BW1125" s="8"/>
    </row>
    <row r="1126" spans="1:75" x14ac:dyDescent="0.3">
      <c r="A1126" s="7"/>
      <c r="B1126" s="3"/>
      <c r="C1126" s="3"/>
      <c r="D1126" s="3"/>
      <c r="E1126" s="3"/>
      <c r="F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c r="BA1126" s="3"/>
      <c r="BB1126" s="3"/>
      <c r="BC1126" s="3"/>
      <c r="BD1126" s="3"/>
      <c r="BE1126" s="3"/>
      <c r="BF1126" s="3"/>
      <c r="BG1126" s="3"/>
      <c r="BH1126" s="3"/>
      <c r="BI1126" s="3"/>
      <c r="BJ1126" s="3"/>
      <c r="BK1126" s="3"/>
      <c r="BL1126" s="51"/>
      <c r="BM1126" s="8"/>
      <c r="BN1126" s="8"/>
      <c r="BO1126" s="10"/>
      <c r="BP1126" s="8"/>
      <c r="BQ1126" s="8"/>
      <c r="BR1126" s="8"/>
      <c r="BS1126" s="8"/>
      <c r="BT1126" s="8"/>
      <c r="BU1126" s="8"/>
      <c r="BV1126" s="8"/>
      <c r="BW1126" s="8"/>
    </row>
    <row r="1127" spans="1:75" x14ac:dyDescent="0.3">
      <c r="A1127" s="7"/>
      <c r="B1127" s="3"/>
      <c r="C1127" s="3"/>
      <c r="D1127" s="3"/>
      <c r="E1127" s="3"/>
      <c r="F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c r="BA1127" s="3"/>
      <c r="BB1127" s="3"/>
      <c r="BC1127" s="3"/>
      <c r="BD1127" s="3"/>
      <c r="BE1127" s="3"/>
      <c r="BF1127" s="3"/>
      <c r="BG1127" s="3"/>
      <c r="BH1127" s="3"/>
      <c r="BI1127" s="3"/>
      <c r="BJ1127" s="3"/>
      <c r="BK1127" s="3"/>
      <c r="BL1127" s="51"/>
      <c r="BM1127" s="8"/>
      <c r="BN1127" s="8"/>
      <c r="BO1127" s="10"/>
      <c r="BP1127" s="8"/>
      <c r="BQ1127" s="8"/>
      <c r="BR1127" s="8"/>
      <c r="BS1127" s="8"/>
      <c r="BT1127" s="8"/>
      <c r="BU1127" s="8"/>
      <c r="BV1127" s="8"/>
      <c r="BW1127" s="8"/>
    </row>
    <row r="1128" spans="1:75" x14ac:dyDescent="0.3">
      <c r="A1128" s="7"/>
      <c r="B1128" s="3"/>
      <c r="C1128" s="3"/>
      <c r="D1128" s="3"/>
      <c r="E1128" s="3"/>
      <c r="F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c r="BA1128" s="3"/>
      <c r="BB1128" s="3"/>
      <c r="BC1128" s="3"/>
      <c r="BD1128" s="3"/>
      <c r="BE1128" s="3"/>
      <c r="BF1128" s="3"/>
      <c r="BG1128" s="3"/>
      <c r="BH1128" s="3"/>
      <c r="BI1128" s="3"/>
      <c r="BJ1128" s="3"/>
      <c r="BK1128" s="3"/>
      <c r="BL1128" s="51"/>
      <c r="BM1128" s="8"/>
      <c r="BN1128" s="8"/>
      <c r="BO1128" s="10"/>
      <c r="BP1128" s="8"/>
      <c r="BQ1128" s="8"/>
      <c r="BR1128" s="8"/>
      <c r="BS1128" s="8"/>
      <c r="BT1128" s="8"/>
      <c r="BU1128" s="8"/>
      <c r="BV1128" s="8"/>
      <c r="BW1128" s="8"/>
    </row>
    <row r="1129" spans="1:75" x14ac:dyDescent="0.3">
      <c r="A1129" s="7"/>
      <c r="B1129" s="3"/>
      <c r="C1129" s="3"/>
      <c r="D1129" s="3"/>
      <c r="E1129" s="3"/>
      <c r="F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c r="BA1129" s="3"/>
      <c r="BB1129" s="3"/>
      <c r="BC1129" s="3"/>
      <c r="BD1129" s="3"/>
      <c r="BE1129" s="3"/>
      <c r="BF1129" s="3"/>
      <c r="BG1129" s="3"/>
      <c r="BH1129" s="3"/>
      <c r="BI1129" s="3"/>
      <c r="BJ1129" s="3"/>
      <c r="BK1129" s="3"/>
      <c r="BL1129" s="51"/>
      <c r="BM1129" s="8"/>
      <c r="BN1129" s="8"/>
      <c r="BO1129" s="10"/>
      <c r="BP1129" s="8"/>
      <c r="BQ1129" s="8"/>
      <c r="BR1129" s="8"/>
      <c r="BS1129" s="8"/>
      <c r="BT1129" s="8"/>
      <c r="BU1129" s="8"/>
      <c r="BV1129" s="8"/>
      <c r="BW1129" s="8"/>
    </row>
    <row r="1130" spans="1:75" x14ac:dyDescent="0.3">
      <c r="A1130" s="7"/>
      <c r="B1130" s="3"/>
      <c r="C1130" s="3"/>
      <c r="D1130" s="3"/>
      <c r="E1130" s="3"/>
      <c r="F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c r="BA1130" s="3"/>
      <c r="BB1130" s="3"/>
      <c r="BC1130" s="3"/>
      <c r="BD1130" s="3"/>
      <c r="BE1130" s="3"/>
      <c r="BF1130" s="3"/>
      <c r="BG1130" s="3"/>
      <c r="BH1130" s="3"/>
      <c r="BI1130" s="3"/>
      <c r="BJ1130" s="3"/>
      <c r="BK1130" s="3"/>
      <c r="BL1130" s="51"/>
      <c r="BM1130" s="8"/>
      <c r="BN1130" s="8"/>
      <c r="BO1130" s="10"/>
      <c r="BP1130" s="8"/>
      <c r="BQ1130" s="8"/>
      <c r="BR1130" s="8"/>
      <c r="BS1130" s="8"/>
      <c r="BT1130" s="8"/>
      <c r="BU1130" s="8"/>
      <c r="BV1130" s="8"/>
      <c r="BW1130" s="8"/>
    </row>
    <row r="1131" spans="1:75" x14ac:dyDescent="0.3">
      <c r="A1131" s="7"/>
      <c r="B1131" s="3"/>
      <c r="C1131" s="3"/>
      <c r="D1131" s="3"/>
      <c r="E1131" s="3"/>
      <c r="F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c r="BA1131" s="3"/>
      <c r="BB1131" s="3"/>
      <c r="BC1131" s="3"/>
      <c r="BD1131" s="3"/>
      <c r="BE1131" s="3"/>
      <c r="BF1131" s="3"/>
      <c r="BG1131" s="3"/>
      <c r="BH1131" s="3"/>
      <c r="BI1131" s="3"/>
      <c r="BJ1131" s="3"/>
      <c r="BK1131" s="3"/>
      <c r="BL1131" s="51"/>
      <c r="BM1131" s="8"/>
      <c r="BN1131" s="8"/>
      <c r="BO1131" s="10"/>
      <c r="BP1131" s="8"/>
      <c r="BQ1131" s="8"/>
      <c r="BR1131" s="8"/>
      <c r="BS1131" s="8"/>
      <c r="BT1131" s="8"/>
      <c r="BU1131" s="8"/>
      <c r="BV1131" s="8"/>
      <c r="BW1131" s="8"/>
    </row>
    <row r="1132" spans="1:75" x14ac:dyDescent="0.3">
      <c r="A1132" s="7"/>
      <c r="B1132" s="3"/>
      <c r="C1132" s="3"/>
      <c r="D1132" s="3"/>
      <c r="E1132" s="3"/>
      <c r="F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c r="BA1132" s="3"/>
      <c r="BB1132" s="3"/>
      <c r="BC1132" s="3"/>
      <c r="BD1132" s="3"/>
      <c r="BE1132" s="3"/>
      <c r="BF1132" s="3"/>
      <c r="BG1132" s="3"/>
      <c r="BH1132" s="3"/>
      <c r="BI1132" s="3"/>
      <c r="BJ1132" s="3"/>
      <c r="BK1132" s="3"/>
      <c r="BL1132" s="51"/>
      <c r="BM1132" s="8"/>
      <c r="BN1132" s="8"/>
      <c r="BO1132" s="10"/>
      <c r="BP1132" s="8"/>
      <c r="BQ1132" s="8"/>
      <c r="BR1132" s="8"/>
      <c r="BS1132" s="8"/>
      <c r="BT1132" s="8"/>
      <c r="BU1132" s="8"/>
      <c r="BV1132" s="8"/>
      <c r="BW1132" s="8"/>
    </row>
    <row r="1133" spans="1:75" x14ac:dyDescent="0.3">
      <c r="A1133" s="7"/>
      <c r="B1133" s="3"/>
      <c r="C1133" s="3"/>
      <c r="D1133" s="3"/>
      <c r="E1133" s="3"/>
      <c r="F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c r="BA1133" s="3"/>
      <c r="BB1133" s="3"/>
      <c r="BC1133" s="3"/>
      <c r="BD1133" s="3"/>
      <c r="BE1133" s="3"/>
      <c r="BF1133" s="3"/>
      <c r="BG1133" s="3"/>
      <c r="BH1133" s="3"/>
      <c r="BI1133" s="3"/>
      <c r="BJ1133" s="3"/>
      <c r="BK1133" s="3"/>
      <c r="BL1133" s="51"/>
      <c r="BM1133" s="8"/>
      <c r="BN1133" s="8"/>
      <c r="BO1133" s="10"/>
      <c r="BP1133" s="8"/>
      <c r="BQ1133" s="8"/>
      <c r="BR1133" s="8"/>
      <c r="BS1133" s="8"/>
      <c r="BT1133" s="8"/>
      <c r="BU1133" s="8"/>
      <c r="BV1133" s="8"/>
      <c r="BW1133" s="8"/>
    </row>
    <row r="1134" spans="1:75" x14ac:dyDescent="0.3">
      <c r="A1134" s="7"/>
      <c r="B1134" s="3"/>
      <c r="C1134" s="3"/>
      <c r="D1134" s="3"/>
      <c r="E1134" s="3"/>
      <c r="F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c r="BA1134" s="3"/>
      <c r="BB1134" s="3"/>
      <c r="BC1134" s="3"/>
      <c r="BD1134" s="3"/>
      <c r="BE1134" s="3"/>
      <c r="BF1134" s="3"/>
      <c r="BG1134" s="3"/>
      <c r="BH1134" s="3"/>
      <c r="BI1134" s="3"/>
      <c r="BJ1134" s="3"/>
      <c r="BK1134" s="3"/>
      <c r="BL1134" s="51"/>
      <c r="BM1134" s="8"/>
      <c r="BN1134" s="8"/>
      <c r="BO1134" s="10"/>
      <c r="BP1134" s="8"/>
      <c r="BQ1134" s="8"/>
      <c r="BR1134" s="8"/>
      <c r="BS1134" s="8"/>
      <c r="BT1134" s="8"/>
      <c r="BU1134" s="8"/>
      <c r="BV1134" s="8"/>
      <c r="BW1134" s="8"/>
    </row>
    <row r="1135" spans="1:75" x14ac:dyDescent="0.3">
      <c r="A1135" s="7"/>
      <c r="B1135" s="3"/>
      <c r="C1135" s="3"/>
      <c r="D1135" s="3"/>
      <c r="E1135" s="3"/>
      <c r="F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c r="BA1135" s="3"/>
      <c r="BB1135" s="3"/>
      <c r="BC1135" s="3"/>
      <c r="BD1135" s="3"/>
      <c r="BE1135" s="3"/>
      <c r="BF1135" s="3"/>
      <c r="BG1135" s="3"/>
      <c r="BH1135" s="3"/>
      <c r="BI1135" s="3"/>
      <c r="BJ1135" s="3"/>
      <c r="BK1135" s="3"/>
      <c r="BL1135" s="51"/>
      <c r="BM1135" s="8"/>
      <c r="BN1135" s="8"/>
      <c r="BO1135" s="10"/>
      <c r="BP1135" s="8"/>
      <c r="BQ1135" s="8"/>
      <c r="BR1135" s="8"/>
      <c r="BS1135" s="8"/>
      <c r="BT1135" s="8"/>
      <c r="BU1135" s="8"/>
      <c r="BV1135" s="8"/>
      <c r="BW1135" s="8"/>
    </row>
    <row r="1136" spans="1:75" x14ac:dyDescent="0.3">
      <c r="A1136" s="7"/>
      <c r="B1136" s="3"/>
      <c r="C1136" s="3"/>
      <c r="D1136" s="3"/>
      <c r="E1136" s="3"/>
      <c r="F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c r="BA1136" s="3"/>
      <c r="BB1136" s="3"/>
      <c r="BC1136" s="3"/>
      <c r="BD1136" s="3"/>
      <c r="BE1136" s="3"/>
      <c r="BF1136" s="3"/>
      <c r="BG1136" s="3"/>
      <c r="BH1136" s="3"/>
      <c r="BI1136" s="3"/>
      <c r="BJ1136" s="3"/>
      <c r="BK1136" s="3"/>
      <c r="BL1136" s="51"/>
      <c r="BM1136" s="8"/>
      <c r="BN1136" s="8"/>
      <c r="BO1136" s="10"/>
      <c r="BP1136" s="8"/>
      <c r="BQ1136" s="8"/>
      <c r="BR1136" s="8"/>
      <c r="BS1136" s="8"/>
      <c r="BT1136" s="8"/>
      <c r="BU1136" s="8"/>
      <c r="BV1136" s="8"/>
      <c r="BW1136" s="8"/>
    </row>
    <row r="1137" spans="1:75" x14ac:dyDescent="0.3">
      <c r="A1137" s="7"/>
      <c r="B1137" s="3"/>
      <c r="C1137" s="3"/>
      <c r="D1137" s="3"/>
      <c r="E1137" s="3"/>
      <c r="F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c r="BA1137" s="3"/>
      <c r="BB1137" s="3"/>
      <c r="BC1137" s="3"/>
      <c r="BD1137" s="3"/>
      <c r="BE1137" s="3"/>
      <c r="BF1137" s="3"/>
      <c r="BG1137" s="3"/>
      <c r="BH1137" s="3"/>
      <c r="BI1137" s="3"/>
      <c r="BJ1137" s="3"/>
      <c r="BK1137" s="3"/>
      <c r="BL1137" s="51"/>
      <c r="BM1137" s="8"/>
      <c r="BN1137" s="8"/>
      <c r="BO1137" s="10"/>
      <c r="BP1137" s="8"/>
      <c r="BQ1137" s="8"/>
      <c r="BR1137" s="8"/>
      <c r="BS1137" s="8"/>
      <c r="BT1137" s="8"/>
      <c r="BU1137" s="8"/>
      <c r="BV1137" s="8"/>
      <c r="BW1137" s="8"/>
    </row>
    <row r="1138" spans="1:75" x14ac:dyDescent="0.3">
      <c r="A1138" s="7"/>
      <c r="B1138" s="3"/>
      <c r="C1138" s="3"/>
      <c r="D1138" s="3"/>
      <c r="E1138" s="3"/>
      <c r="F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c r="BA1138" s="3"/>
      <c r="BB1138" s="3"/>
      <c r="BC1138" s="3"/>
      <c r="BD1138" s="3"/>
      <c r="BE1138" s="3"/>
      <c r="BF1138" s="3"/>
      <c r="BG1138" s="3"/>
      <c r="BH1138" s="3"/>
      <c r="BI1138" s="3"/>
      <c r="BJ1138" s="3"/>
      <c r="BK1138" s="3"/>
      <c r="BL1138" s="51"/>
      <c r="BM1138" s="8"/>
      <c r="BN1138" s="8"/>
      <c r="BO1138" s="10"/>
      <c r="BP1138" s="8"/>
      <c r="BQ1138" s="8"/>
      <c r="BR1138" s="8"/>
      <c r="BS1138" s="8"/>
      <c r="BT1138" s="8"/>
      <c r="BU1138" s="8"/>
      <c r="BV1138" s="8"/>
      <c r="BW1138" s="8"/>
    </row>
    <row r="1139" spans="1:75" x14ac:dyDescent="0.3">
      <c r="A1139" s="7"/>
      <c r="B1139" s="3"/>
      <c r="C1139" s="3"/>
      <c r="D1139" s="3"/>
      <c r="E1139" s="3"/>
      <c r="F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c r="BA1139" s="3"/>
      <c r="BB1139" s="3"/>
      <c r="BC1139" s="3"/>
      <c r="BD1139" s="3"/>
      <c r="BE1139" s="3"/>
      <c r="BF1139" s="3"/>
      <c r="BG1139" s="3"/>
      <c r="BH1139" s="3"/>
      <c r="BI1139" s="3"/>
      <c r="BJ1139" s="3"/>
      <c r="BK1139" s="3"/>
      <c r="BL1139" s="51"/>
      <c r="BM1139" s="8"/>
      <c r="BN1139" s="8"/>
      <c r="BO1139" s="10"/>
      <c r="BP1139" s="8"/>
      <c r="BQ1139" s="8"/>
      <c r="BR1139" s="8"/>
      <c r="BS1139" s="8"/>
      <c r="BT1139" s="8"/>
      <c r="BU1139" s="8"/>
      <c r="BV1139" s="8"/>
      <c r="BW1139" s="8"/>
    </row>
    <row r="1140" spans="1:75" x14ac:dyDescent="0.3">
      <c r="A1140" s="7"/>
      <c r="B1140" s="3"/>
      <c r="C1140" s="3"/>
      <c r="D1140" s="3"/>
      <c r="E1140" s="3"/>
      <c r="F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c r="BA1140" s="3"/>
      <c r="BB1140" s="3"/>
      <c r="BC1140" s="3"/>
      <c r="BD1140" s="3"/>
      <c r="BE1140" s="3"/>
      <c r="BF1140" s="3"/>
      <c r="BG1140" s="3"/>
      <c r="BH1140" s="3"/>
      <c r="BI1140" s="3"/>
      <c r="BJ1140" s="3"/>
      <c r="BK1140" s="3"/>
      <c r="BL1140" s="51"/>
      <c r="BM1140" s="8"/>
      <c r="BN1140" s="8"/>
      <c r="BO1140" s="10"/>
      <c r="BP1140" s="8"/>
      <c r="BQ1140" s="8"/>
      <c r="BR1140" s="8"/>
      <c r="BS1140" s="8"/>
      <c r="BT1140" s="8"/>
      <c r="BU1140" s="8"/>
      <c r="BV1140" s="8"/>
      <c r="BW1140" s="8"/>
    </row>
    <row r="1141" spans="1:75" x14ac:dyDescent="0.3">
      <c r="A1141" s="7"/>
      <c r="B1141" s="3"/>
      <c r="C1141" s="3"/>
      <c r="D1141" s="3"/>
      <c r="E1141" s="3"/>
      <c r="F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c r="BA1141" s="3"/>
      <c r="BB1141" s="3"/>
      <c r="BC1141" s="3"/>
      <c r="BD1141" s="3"/>
      <c r="BE1141" s="3"/>
      <c r="BF1141" s="3"/>
      <c r="BG1141" s="3"/>
      <c r="BH1141" s="3"/>
      <c r="BI1141" s="3"/>
      <c r="BJ1141" s="3"/>
      <c r="BK1141" s="3"/>
      <c r="BL1141" s="51"/>
      <c r="BM1141" s="8"/>
      <c r="BN1141" s="8"/>
      <c r="BO1141" s="10"/>
      <c r="BP1141" s="8"/>
      <c r="BQ1141" s="8"/>
      <c r="BR1141" s="8"/>
      <c r="BS1141" s="8"/>
      <c r="BT1141" s="8"/>
      <c r="BU1141" s="8"/>
      <c r="BV1141" s="8"/>
      <c r="BW1141" s="8"/>
    </row>
    <row r="1142" spans="1:75" x14ac:dyDescent="0.3">
      <c r="A1142" s="7"/>
      <c r="B1142" s="3"/>
      <c r="C1142" s="3"/>
      <c r="D1142" s="3"/>
      <c r="E1142" s="3"/>
      <c r="F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c r="BA1142" s="3"/>
      <c r="BB1142" s="3"/>
      <c r="BC1142" s="3"/>
      <c r="BD1142" s="3"/>
      <c r="BE1142" s="3"/>
      <c r="BF1142" s="3"/>
      <c r="BG1142" s="3"/>
      <c r="BH1142" s="3"/>
      <c r="BI1142" s="3"/>
      <c r="BJ1142" s="3"/>
      <c r="BK1142" s="3"/>
      <c r="BL1142" s="51"/>
      <c r="BM1142" s="8"/>
      <c r="BN1142" s="8"/>
      <c r="BO1142" s="10"/>
      <c r="BP1142" s="8"/>
      <c r="BQ1142" s="8"/>
      <c r="BR1142" s="8"/>
      <c r="BS1142" s="8"/>
      <c r="BT1142" s="8"/>
      <c r="BU1142" s="8"/>
      <c r="BV1142" s="8"/>
      <c r="BW1142" s="8"/>
    </row>
    <row r="1143" spans="1:75" x14ac:dyDescent="0.3">
      <c r="A1143" s="7"/>
      <c r="B1143" s="3"/>
      <c r="C1143" s="3"/>
      <c r="D1143" s="3"/>
      <c r="E1143" s="3"/>
      <c r="F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c r="BA1143" s="3"/>
      <c r="BB1143" s="3"/>
      <c r="BC1143" s="3"/>
      <c r="BD1143" s="3"/>
      <c r="BE1143" s="3"/>
      <c r="BF1143" s="3"/>
      <c r="BG1143" s="3"/>
      <c r="BH1143" s="3"/>
      <c r="BI1143" s="3"/>
      <c r="BJ1143" s="3"/>
      <c r="BK1143" s="3"/>
      <c r="BL1143" s="51"/>
      <c r="BM1143" s="8"/>
      <c r="BN1143" s="8"/>
      <c r="BO1143" s="10"/>
      <c r="BP1143" s="8"/>
      <c r="BQ1143" s="8"/>
      <c r="BR1143" s="8"/>
      <c r="BS1143" s="8"/>
      <c r="BT1143" s="8"/>
      <c r="BU1143" s="8"/>
      <c r="BV1143" s="8"/>
      <c r="BW1143" s="8"/>
    </row>
    <row r="1144" spans="1:75" x14ac:dyDescent="0.3">
      <c r="A1144" s="7"/>
      <c r="B1144" s="3"/>
      <c r="C1144" s="3"/>
      <c r="D1144" s="3"/>
      <c r="E1144" s="3"/>
      <c r="F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c r="BA1144" s="3"/>
      <c r="BB1144" s="3"/>
      <c r="BC1144" s="3"/>
      <c r="BD1144" s="3"/>
      <c r="BE1144" s="3"/>
      <c r="BF1144" s="3"/>
      <c r="BG1144" s="3"/>
      <c r="BH1144" s="3"/>
      <c r="BI1144" s="3"/>
      <c r="BJ1144" s="3"/>
      <c r="BK1144" s="3"/>
      <c r="BL1144" s="51"/>
      <c r="BM1144" s="8"/>
      <c r="BN1144" s="8"/>
      <c r="BO1144" s="10"/>
      <c r="BP1144" s="8"/>
      <c r="BQ1144" s="8"/>
      <c r="BR1144" s="8"/>
      <c r="BS1144" s="8"/>
      <c r="BT1144" s="8"/>
      <c r="BU1144" s="8"/>
      <c r="BV1144" s="8"/>
      <c r="BW1144" s="8"/>
    </row>
    <row r="1145" spans="1:75" x14ac:dyDescent="0.3">
      <c r="A1145" s="7"/>
      <c r="B1145" s="3"/>
      <c r="C1145" s="3"/>
      <c r="D1145" s="3"/>
      <c r="E1145" s="3"/>
      <c r="F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c r="BA1145" s="3"/>
      <c r="BB1145" s="3"/>
      <c r="BC1145" s="3"/>
      <c r="BD1145" s="3"/>
      <c r="BE1145" s="3"/>
      <c r="BF1145" s="3"/>
      <c r="BG1145" s="3"/>
      <c r="BH1145" s="3"/>
      <c r="BI1145" s="3"/>
      <c r="BJ1145" s="3"/>
      <c r="BK1145" s="3"/>
      <c r="BL1145" s="51"/>
      <c r="BM1145" s="8"/>
      <c r="BN1145" s="8"/>
      <c r="BO1145" s="10"/>
      <c r="BP1145" s="8"/>
      <c r="BQ1145" s="8"/>
      <c r="BR1145" s="8"/>
      <c r="BS1145" s="8"/>
      <c r="BT1145" s="8"/>
      <c r="BU1145" s="8"/>
      <c r="BV1145" s="8"/>
      <c r="BW1145" s="8"/>
    </row>
    <row r="1146" spans="1:75" x14ac:dyDescent="0.3">
      <c r="A1146" s="7"/>
      <c r="B1146" s="3"/>
      <c r="C1146" s="3"/>
      <c r="D1146" s="3"/>
      <c r="E1146" s="3"/>
      <c r="F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c r="BA1146" s="3"/>
      <c r="BB1146" s="3"/>
      <c r="BC1146" s="3"/>
      <c r="BD1146" s="3"/>
      <c r="BE1146" s="3"/>
      <c r="BF1146" s="3"/>
      <c r="BG1146" s="3"/>
      <c r="BH1146" s="3"/>
      <c r="BI1146" s="3"/>
      <c r="BJ1146" s="3"/>
      <c r="BK1146" s="3"/>
      <c r="BL1146" s="51"/>
      <c r="BM1146" s="8"/>
      <c r="BN1146" s="8"/>
      <c r="BO1146" s="10"/>
      <c r="BP1146" s="8"/>
      <c r="BQ1146" s="8"/>
      <c r="BR1146" s="8"/>
      <c r="BS1146" s="8"/>
      <c r="BT1146" s="8"/>
      <c r="BU1146" s="8"/>
      <c r="BV1146" s="8"/>
      <c r="BW1146" s="8"/>
    </row>
    <row r="1147" spans="1:75" x14ac:dyDescent="0.3">
      <c r="A1147" s="7"/>
      <c r="B1147" s="3"/>
      <c r="C1147" s="3"/>
      <c r="D1147" s="3"/>
      <c r="E1147" s="3"/>
      <c r="F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c r="BA1147" s="3"/>
      <c r="BB1147" s="3"/>
      <c r="BC1147" s="3"/>
      <c r="BD1147" s="3"/>
      <c r="BE1147" s="3"/>
      <c r="BF1147" s="3"/>
      <c r="BG1147" s="3"/>
      <c r="BH1147" s="3"/>
      <c r="BI1147" s="3"/>
      <c r="BJ1147" s="3"/>
      <c r="BK1147" s="3"/>
      <c r="BL1147" s="51"/>
      <c r="BM1147" s="8"/>
      <c r="BN1147" s="8"/>
      <c r="BO1147" s="10"/>
      <c r="BP1147" s="8"/>
      <c r="BQ1147" s="8"/>
      <c r="BR1147" s="8"/>
      <c r="BS1147" s="8"/>
      <c r="BT1147" s="8"/>
      <c r="BU1147" s="8"/>
      <c r="BV1147" s="8"/>
      <c r="BW1147" s="8"/>
    </row>
    <row r="1148" spans="1:75" x14ac:dyDescent="0.3">
      <c r="A1148" s="7"/>
      <c r="B1148" s="3"/>
      <c r="C1148" s="3"/>
      <c r="D1148" s="3"/>
      <c r="E1148" s="3"/>
      <c r="F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c r="BA1148" s="3"/>
      <c r="BB1148" s="3"/>
      <c r="BC1148" s="3"/>
      <c r="BD1148" s="3"/>
      <c r="BE1148" s="3"/>
      <c r="BF1148" s="3"/>
      <c r="BG1148" s="3"/>
      <c r="BH1148" s="3"/>
      <c r="BI1148" s="3"/>
      <c r="BJ1148" s="3"/>
      <c r="BK1148" s="3"/>
      <c r="BL1148" s="51"/>
      <c r="BM1148" s="8"/>
      <c r="BN1148" s="8"/>
      <c r="BO1148" s="10"/>
      <c r="BP1148" s="8"/>
      <c r="BQ1148" s="8"/>
      <c r="BR1148" s="8"/>
      <c r="BS1148" s="8"/>
      <c r="BT1148" s="8"/>
      <c r="BU1148" s="8"/>
      <c r="BV1148" s="8"/>
      <c r="BW1148" s="8"/>
    </row>
    <row r="1149" spans="1:75" x14ac:dyDescent="0.3">
      <c r="A1149" s="7"/>
      <c r="B1149" s="3"/>
      <c r="C1149" s="3"/>
      <c r="D1149" s="3"/>
      <c r="E1149" s="3"/>
      <c r="F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c r="BA1149" s="3"/>
      <c r="BB1149" s="3"/>
      <c r="BC1149" s="3"/>
      <c r="BD1149" s="3"/>
      <c r="BE1149" s="3"/>
      <c r="BF1149" s="3"/>
      <c r="BG1149" s="3"/>
      <c r="BH1149" s="3"/>
      <c r="BI1149" s="3"/>
      <c r="BJ1149" s="3"/>
      <c r="BK1149" s="3"/>
      <c r="BL1149" s="51"/>
      <c r="BM1149" s="8"/>
      <c r="BN1149" s="8"/>
      <c r="BO1149" s="10"/>
      <c r="BP1149" s="8"/>
      <c r="BQ1149" s="8"/>
      <c r="BR1149" s="8"/>
      <c r="BS1149" s="8"/>
      <c r="BT1149" s="8"/>
      <c r="BU1149" s="8"/>
      <c r="BV1149" s="8"/>
      <c r="BW1149" s="8"/>
    </row>
    <row r="1150" spans="1:75" x14ac:dyDescent="0.3">
      <c r="A1150" s="7"/>
      <c r="B1150" s="3"/>
      <c r="C1150" s="3"/>
      <c r="D1150" s="3"/>
      <c r="E1150" s="3"/>
      <c r="F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c r="BA1150" s="3"/>
      <c r="BB1150" s="3"/>
      <c r="BC1150" s="3"/>
      <c r="BD1150" s="3"/>
      <c r="BE1150" s="3"/>
      <c r="BF1150" s="3"/>
      <c r="BG1150" s="3"/>
      <c r="BH1150" s="3"/>
      <c r="BI1150" s="3"/>
      <c r="BJ1150" s="3"/>
      <c r="BK1150" s="3"/>
      <c r="BL1150" s="51"/>
      <c r="BM1150" s="8"/>
      <c r="BN1150" s="8"/>
      <c r="BO1150" s="10"/>
      <c r="BP1150" s="8"/>
      <c r="BQ1150" s="8"/>
      <c r="BR1150" s="8"/>
      <c r="BS1150" s="8"/>
      <c r="BT1150" s="8"/>
      <c r="BU1150" s="8"/>
      <c r="BV1150" s="8"/>
      <c r="BW1150" s="8"/>
    </row>
    <row r="1151" spans="1:75" x14ac:dyDescent="0.3">
      <c r="A1151" s="7"/>
      <c r="B1151" s="3"/>
      <c r="C1151" s="3"/>
      <c r="D1151" s="3"/>
      <c r="E1151" s="3"/>
      <c r="F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c r="BA1151" s="3"/>
      <c r="BB1151" s="3"/>
      <c r="BC1151" s="3"/>
      <c r="BD1151" s="3"/>
      <c r="BE1151" s="3"/>
      <c r="BF1151" s="3"/>
      <c r="BG1151" s="3"/>
      <c r="BH1151" s="3"/>
      <c r="BI1151" s="3"/>
      <c r="BJ1151" s="3"/>
      <c r="BK1151" s="3"/>
      <c r="BL1151" s="51"/>
      <c r="BM1151" s="8"/>
      <c r="BN1151" s="8"/>
      <c r="BO1151" s="10"/>
      <c r="BP1151" s="8"/>
      <c r="BQ1151" s="8"/>
      <c r="BR1151" s="8"/>
      <c r="BS1151" s="8"/>
      <c r="BT1151" s="8"/>
      <c r="BU1151" s="8"/>
      <c r="BV1151" s="8"/>
      <c r="BW1151" s="8"/>
    </row>
    <row r="1152" spans="1:75" x14ac:dyDescent="0.3">
      <c r="A1152" s="7"/>
      <c r="B1152" s="3"/>
      <c r="C1152" s="3"/>
      <c r="D1152" s="3"/>
      <c r="E1152" s="3"/>
      <c r="F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c r="BA1152" s="3"/>
      <c r="BB1152" s="3"/>
      <c r="BC1152" s="3"/>
      <c r="BD1152" s="3"/>
      <c r="BE1152" s="3"/>
      <c r="BF1152" s="3"/>
      <c r="BG1152" s="3"/>
      <c r="BH1152" s="3"/>
      <c r="BI1152" s="3"/>
      <c r="BJ1152" s="3"/>
      <c r="BK1152" s="3"/>
      <c r="BL1152" s="51"/>
      <c r="BM1152" s="8"/>
      <c r="BN1152" s="8"/>
      <c r="BO1152" s="10"/>
      <c r="BP1152" s="8"/>
      <c r="BQ1152" s="8"/>
      <c r="BR1152" s="8"/>
      <c r="BS1152" s="8"/>
      <c r="BT1152" s="8"/>
      <c r="BU1152" s="8"/>
      <c r="BV1152" s="8"/>
      <c r="BW1152" s="8"/>
    </row>
    <row r="1153" spans="1:75" x14ac:dyDescent="0.3">
      <c r="A1153" s="7"/>
      <c r="B1153" s="3"/>
      <c r="C1153" s="3"/>
      <c r="D1153" s="3"/>
      <c r="E1153" s="3"/>
      <c r="F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c r="BA1153" s="3"/>
      <c r="BB1153" s="3"/>
      <c r="BC1153" s="3"/>
      <c r="BD1153" s="3"/>
      <c r="BE1153" s="3"/>
      <c r="BF1153" s="3"/>
      <c r="BG1153" s="3"/>
      <c r="BH1153" s="3"/>
      <c r="BI1153" s="3"/>
      <c r="BJ1153" s="3"/>
      <c r="BK1153" s="3"/>
      <c r="BL1153" s="51"/>
      <c r="BM1153" s="8"/>
      <c r="BN1153" s="8"/>
      <c r="BO1153" s="10"/>
      <c r="BP1153" s="8"/>
      <c r="BQ1153" s="8"/>
      <c r="BR1153" s="8"/>
      <c r="BS1153" s="8"/>
      <c r="BT1153" s="8"/>
      <c r="BU1153" s="8"/>
      <c r="BV1153" s="8"/>
      <c r="BW1153" s="8"/>
    </row>
    <row r="1154" spans="1:75" x14ac:dyDescent="0.3">
      <c r="A1154" s="7"/>
      <c r="B1154" s="3"/>
      <c r="C1154" s="3"/>
      <c r="D1154" s="3"/>
      <c r="E1154" s="3"/>
      <c r="F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c r="BA1154" s="3"/>
      <c r="BB1154" s="3"/>
      <c r="BC1154" s="3"/>
      <c r="BD1154" s="3"/>
      <c r="BE1154" s="3"/>
      <c r="BF1154" s="3"/>
      <c r="BG1154" s="3"/>
      <c r="BH1154" s="3"/>
      <c r="BI1154" s="3"/>
      <c r="BJ1154" s="3"/>
      <c r="BK1154" s="3"/>
      <c r="BL1154" s="51"/>
      <c r="BM1154" s="8"/>
      <c r="BN1154" s="8"/>
      <c r="BO1154" s="10"/>
      <c r="BP1154" s="8"/>
      <c r="BQ1154" s="8"/>
      <c r="BR1154" s="8"/>
      <c r="BS1154" s="8"/>
      <c r="BT1154" s="8"/>
      <c r="BU1154" s="8"/>
      <c r="BV1154" s="8"/>
      <c r="BW1154" s="8"/>
    </row>
    <row r="1155" spans="1:75" x14ac:dyDescent="0.3">
      <c r="A1155" s="7"/>
      <c r="B1155" s="3"/>
      <c r="C1155" s="3"/>
      <c r="D1155" s="3"/>
      <c r="E1155" s="3"/>
      <c r="F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c r="BA1155" s="3"/>
      <c r="BB1155" s="3"/>
      <c r="BC1155" s="3"/>
      <c r="BD1155" s="3"/>
      <c r="BE1155" s="3"/>
      <c r="BF1155" s="3"/>
      <c r="BG1155" s="3"/>
      <c r="BH1155" s="3"/>
      <c r="BI1155" s="3"/>
      <c r="BJ1155" s="3"/>
      <c r="BK1155" s="3"/>
      <c r="BL1155" s="51"/>
      <c r="BM1155" s="8"/>
      <c r="BN1155" s="8"/>
      <c r="BO1155" s="10"/>
      <c r="BP1155" s="8"/>
      <c r="BQ1155" s="8"/>
      <c r="BR1155" s="8"/>
      <c r="BS1155" s="8"/>
      <c r="BT1155" s="8"/>
      <c r="BU1155" s="8"/>
      <c r="BV1155" s="8"/>
      <c r="BW1155" s="8"/>
    </row>
    <row r="1156" spans="1:75" x14ac:dyDescent="0.3">
      <c r="A1156" s="7"/>
      <c r="B1156" s="3"/>
      <c r="C1156" s="3"/>
      <c r="D1156" s="3"/>
      <c r="E1156" s="3"/>
      <c r="F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c r="BA1156" s="3"/>
      <c r="BB1156" s="3"/>
      <c r="BC1156" s="3"/>
      <c r="BD1156" s="3"/>
      <c r="BE1156" s="3"/>
      <c r="BF1156" s="3"/>
      <c r="BG1156" s="3"/>
      <c r="BH1156" s="3"/>
      <c r="BI1156" s="3"/>
      <c r="BJ1156" s="3"/>
      <c r="BK1156" s="3"/>
      <c r="BL1156" s="51"/>
      <c r="BM1156" s="8"/>
      <c r="BN1156" s="8"/>
      <c r="BO1156" s="10"/>
      <c r="BP1156" s="8"/>
      <c r="BQ1156" s="8"/>
      <c r="BR1156" s="8"/>
      <c r="BS1156" s="8"/>
      <c r="BT1156" s="8"/>
      <c r="BU1156" s="8"/>
      <c r="BV1156" s="8"/>
      <c r="BW1156" s="8"/>
    </row>
    <row r="1157" spans="1:75" x14ac:dyDescent="0.3">
      <c r="A1157" s="7"/>
      <c r="B1157" s="3"/>
      <c r="C1157" s="3"/>
      <c r="D1157" s="3"/>
      <c r="E1157" s="3"/>
      <c r="F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c r="BA1157" s="3"/>
      <c r="BB1157" s="3"/>
      <c r="BC1157" s="3"/>
      <c r="BD1157" s="3"/>
      <c r="BE1157" s="3"/>
      <c r="BF1157" s="3"/>
      <c r="BG1157" s="3"/>
      <c r="BH1157" s="3"/>
      <c r="BI1157" s="3"/>
      <c r="BJ1157" s="3"/>
      <c r="BK1157" s="3"/>
      <c r="BL1157" s="51"/>
      <c r="BM1157" s="8"/>
      <c r="BN1157" s="8"/>
      <c r="BO1157" s="10"/>
      <c r="BP1157" s="8"/>
      <c r="BQ1157" s="8"/>
      <c r="BR1157" s="8"/>
      <c r="BS1157" s="8"/>
      <c r="BT1157" s="8"/>
      <c r="BU1157" s="8"/>
      <c r="BV1157" s="8"/>
      <c r="BW1157" s="8"/>
    </row>
    <row r="1158" spans="1:75" x14ac:dyDescent="0.3">
      <c r="A1158" s="7"/>
      <c r="B1158" s="3"/>
      <c r="C1158" s="3"/>
      <c r="D1158" s="3"/>
      <c r="E1158" s="3"/>
      <c r="F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c r="BA1158" s="3"/>
      <c r="BB1158" s="3"/>
      <c r="BC1158" s="3"/>
      <c r="BD1158" s="3"/>
      <c r="BE1158" s="3"/>
      <c r="BF1158" s="3"/>
      <c r="BG1158" s="3"/>
      <c r="BH1158" s="3"/>
      <c r="BI1158" s="3"/>
      <c r="BJ1158" s="3"/>
      <c r="BK1158" s="3"/>
      <c r="BL1158" s="51"/>
      <c r="BM1158" s="8"/>
      <c r="BN1158" s="8"/>
      <c r="BO1158" s="10"/>
      <c r="BP1158" s="8"/>
      <c r="BQ1158" s="8"/>
      <c r="BR1158" s="8"/>
      <c r="BS1158" s="8"/>
      <c r="BT1158" s="8"/>
      <c r="BU1158" s="8"/>
      <c r="BV1158" s="8"/>
      <c r="BW1158" s="8"/>
    </row>
    <row r="1159" spans="1:75" x14ac:dyDescent="0.3">
      <c r="A1159" s="7"/>
      <c r="B1159" s="3"/>
      <c r="C1159" s="3"/>
      <c r="D1159" s="3"/>
      <c r="E1159" s="3"/>
      <c r="F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c r="BA1159" s="3"/>
      <c r="BB1159" s="3"/>
      <c r="BC1159" s="3"/>
      <c r="BD1159" s="3"/>
      <c r="BE1159" s="3"/>
      <c r="BF1159" s="3"/>
      <c r="BG1159" s="3"/>
      <c r="BH1159" s="3"/>
      <c r="BI1159" s="3"/>
      <c r="BJ1159" s="3"/>
      <c r="BK1159" s="3"/>
      <c r="BL1159" s="51"/>
      <c r="BM1159" s="8"/>
      <c r="BN1159" s="8"/>
      <c r="BO1159" s="10"/>
      <c r="BP1159" s="8"/>
      <c r="BQ1159" s="8"/>
      <c r="BR1159" s="8"/>
      <c r="BS1159" s="8"/>
      <c r="BT1159" s="8"/>
      <c r="BU1159" s="8"/>
      <c r="BV1159" s="8"/>
      <c r="BW1159" s="8"/>
    </row>
    <row r="1160" spans="1:75" x14ac:dyDescent="0.3">
      <c r="A1160" s="7"/>
      <c r="B1160" s="3"/>
      <c r="C1160" s="3"/>
      <c r="D1160" s="3"/>
      <c r="E1160" s="3"/>
      <c r="F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c r="BA1160" s="3"/>
      <c r="BB1160" s="3"/>
      <c r="BC1160" s="3"/>
      <c r="BD1160" s="3"/>
      <c r="BE1160" s="3"/>
      <c r="BF1160" s="3"/>
      <c r="BG1160" s="3"/>
      <c r="BH1160" s="3"/>
      <c r="BI1160" s="3"/>
      <c r="BJ1160" s="3"/>
      <c r="BK1160" s="3"/>
      <c r="BL1160" s="51"/>
      <c r="BM1160" s="8"/>
      <c r="BN1160" s="8"/>
      <c r="BO1160" s="10"/>
      <c r="BP1160" s="8"/>
      <c r="BQ1160" s="8"/>
      <c r="BR1160" s="8"/>
      <c r="BS1160" s="8"/>
      <c r="BT1160" s="8"/>
      <c r="BU1160" s="8"/>
      <c r="BV1160" s="8"/>
      <c r="BW1160" s="8"/>
    </row>
    <row r="1161" spans="1:75" x14ac:dyDescent="0.3">
      <c r="A1161" s="7"/>
      <c r="B1161" s="3"/>
      <c r="C1161" s="3"/>
      <c r="D1161" s="3"/>
      <c r="E1161" s="3"/>
      <c r="F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c r="BA1161" s="3"/>
      <c r="BB1161" s="3"/>
      <c r="BC1161" s="3"/>
      <c r="BD1161" s="3"/>
      <c r="BE1161" s="3"/>
      <c r="BF1161" s="3"/>
      <c r="BG1161" s="3"/>
      <c r="BH1161" s="3"/>
      <c r="BI1161" s="3"/>
      <c r="BJ1161" s="3"/>
      <c r="BK1161" s="3"/>
      <c r="BL1161" s="51"/>
      <c r="BM1161" s="8"/>
      <c r="BN1161" s="8"/>
      <c r="BO1161" s="10"/>
      <c r="BP1161" s="8"/>
      <c r="BQ1161" s="8"/>
      <c r="BR1161" s="8"/>
      <c r="BS1161" s="8"/>
      <c r="BT1161" s="8"/>
      <c r="BU1161" s="8"/>
      <c r="BV1161" s="8"/>
      <c r="BW1161" s="8"/>
    </row>
    <row r="1162" spans="1:75" x14ac:dyDescent="0.3">
      <c r="A1162" s="7"/>
      <c r="B1162" s="3"/>
      <c r="C1162" s="3"/>
      <c r="D1162" s="3"/>
      <c r="E1162" s="3"/>
      <c r="F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c r="BA1162" s="3"/>
      <c r="BB1162" s="3"/>
      <c r="BC1162" s="3"/>
      <c r="BD1162" s="3"/>
      <c r="BE1162" s="3"/>
      <c r="BF1162" s="3"/>
      <c r="BG1162" s="3"/>
      <c r="BH1162" s="3"/>
      <c r="BI1162" s="3"/>
      <c r="BJ1162" s="3"/>
      <c r="BK1162" s="3"/>
      <c r="BL1162" s="51"/>
      <c r="BM1162" s="8"/>
      <c r="BN1162" s="8"/>
      <c r="BO1162" s="10"/>
      <c r="BP1162" s="8"/>
      <c r="BQ1162" s="8"/>
      <c r="BR1162" s="8"/>
      <c r="BS1162" s="8"/>
      <c r="BT1162" s="8"/>
      <c r="BU1162" s="8"/>
      <c r="BV1162" s="8"/>
      <c r="BW1162" s="8"/>
    </row>
    <row r="1163" spans="1:75" x14ac:dyDescent="0.3">
      <c r="A1163" s="7"/>
      <c r="B1163" s="3"/>
      <c r="C1163" s="3"/>
      <c r="D1163" s="3"/>
      <c r="E1163" s="3"/>
      <c r="F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c r="BA1163" s="3"/>
      <c r="BB1163" s="3"/>
      <c r="BC1163" s="3"/>
      <c r="BD1163" s="3"/>
      <c r="BE1163" s="3"/>
      <c r="BF1163" s="3"/>
      <c r="BG1163" s="3"/>
      <c r="BH1163" s="3"/>
      <c r="BI1163" s="3"/>
      <c r="BJ1163" s="3"/>
      <c r="BK1163" s="3"/>
      <c r="BL1163" s="51"/>
      <c r="BM1163" s="8"/>
      <c r="BN1163" s="8"/>
      <c r="BO1163" s="10"/>
      <c r="BP1163" s="8"/>
      <c r="BQ1163" s="8"/>
      <c r="BR1163" s="8"/>
      <c r="BS1163" s="8"/>
      <c r="BT1163" s="8"/>
      <c r="BU1163" s="8"/>
      <c r="BV1163" s="8"/>
      <c r="BW1163" s="8"/>
    </row>
    <row r="1164" spans="1:75" x14ac:dyDescent="0.3">
      <c r="A1164" s="7"/>
      <c r="B1164" s="3"/>
      <c r="C1164" s="3"/>
      <c r="D1164" s="3"/>
      <c r="E1164" s="3"/>
      <c r="F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c r="BA1164" s="3"/>
      <c r="BB1164" s="3"/>
      <c r="BC1164" s="3"/>
      <c r="BD1164" s="3"/>
      <c r="BE1164" s="3"/>
      <c r="BF1164" s="3"/>
      <c r="BG1164" s="3"/>
      <c r="BH1164" s="3"/>
      <c r="BI1164" s="3"/>
      <c r="BJ1164" s="3"/>
      <c r="BK1164" s="3"/>
      <c r="BL1164" s="51"/>
      <c r="BM1164" s="8"/>
      <c r="BN1164" s="8"/>
      <c r="BO1164" s="10"/>
      <c r="BP1164" s="8"/>
      <c r="BQ1164" s="8"/>
      <c r="BR1164" s="8"/>
      <c r="BS1164" s="8"/>
      <c r="BT1164" s="8"/>
      <c r="BU1164" s="8"/>
      <c r="BV1164" s="8"/>
      <c r="BW1164" s="8"/>
    </row>
    <row r="1165" spans="1:75" x14ac:dyDescent="0.3">
      <c r="A1165" s="7"/>
      <c r="B1165" s="3"/>
      <c r="C1165" s="3"/>
      <c r="D1165" s="3"/>
      <c r="E1165" s="3"/>
      <c r="F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c r="BA1165" s="3"/>
      <c r="BB1165" s="3"/>
      <c r="BC1165" s="3"/>
      <c r="BD1165" s="3"/>
      <c r="BE1165" s="3"/>
      <c r="BF1165" s="3"/>
      <c r="BG1165" s="3"/>
      <c r="BH1165" s="3"/>
      <c r="BI1165" s="3"/>
      <c r="BJ1165" s="3"/>
      <c r="BK1165" s="3"/>
      <c r="BL1165" s="51"/>
      <c r="BM1165" s="8"/>
      <c r="BN1165" s="8"/>
      <c r="BO1165" s="10"/>
      <c r="BP1165" s="8"/>
      <c r="BQ1165" s="8"/>
      <c r="BR1165" s="8"/>
      <c r="BS1165" s="8"/>
      <c r="BT1165" s="8"/>
      <c r="BU1165" s="8"/>
      <c r="BV1165" s="8"/>
      <c r="BW1165" s="8"/>
    </row>
    <row r="1166" spans="1:75" x14ac:dyDescent="0.3">
      <c r="A1166" s="7"/>
      <c r="B1166" s="3"/>
      <c r="C1166" s="3"/>
      <c r="D1166" s="3"/>
      <c r="E1166" s="3"/>
      <c r="F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c r="BA1166" s="3"/>
      <c r="BB1166" s="3"/>
      <c r="BC1166" s="3"/>
      <c r="BD1166" s="3"/>
      <c r="BE1166" s="3"/>
      <c r="BF1166" s="3"/>
      <c r="BG1166" s="3"/>
      <c r="BH1166" s="3"/>
      <c r="BI1166" s="3"/>
      <c r="BJ1166" s="3"/>
      <c r="BK1166" s="3"/>
      <c r="BL1166" s="51"/>
      <c r="BM1166" s="8"/>
      <c r="BN1166" s="8"/>
      <c r="BO1166" s="10"/>
      <c r="BP1166" s="8"/>
      <c r="BQ1166" s="8"/>
      <c r="BR1166" s="8"/>
      <c r="BS1166" s="8"/>
      <c r="BT1166" s="8"/>
      <c r="BU1166" s="8"/>
      <c r="BV1166" s="8"/>
      <c r="BW1166" s="8"/>
    </row>
    <row r="1167" spans="1:75" x14ac:dyDescent="0.3">
      <c r="A1167" s="7"/>
      <c r="B1167" s="3"/>
      <c r="C1167" s="3"/>
      <c r="D1167" s="3"/>
      <c r="E1167" s="3"/>
      <c r="F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c r="BA1167" s="3"/>
      <c r="BB1167" s="3"/>
      <c r="BC1167" s="3"/>
      <c r="BD1167" s="3"/>
      <c r="BE1167" s="3"/>
      <c r="BF1167" s="3"/>
      <c r="BG1167" s="3"/>
      <c r="BH1167" s="3"/>
      <c r="BI1167" s="3"/>
      <c r="BJ1167" s="3"/>
      <c r="BK1167" s="3"/>
      <c r="BL1167" s="51"/>
      <c r="BM1167" s="8"/>
      <c r="BN1167" s="8"/>
      <c r="BO1167" s="10"/>
      <c r="BP1167" s="8"/>
      <c r="BQ1167" s="8"/>
      <c r="BR1167" s="8"/>
      <c r="BS1167" s="8"/>
      <c r="BT1167" s="8"/>
      <c r="BU1167" s="8"/>
      <c r="BV1167" s="8"/>
      <c r="BW1167" s="8"/>
    </row>
    <row r="1168" spans="1:75" x14ac:dyDescent="0.3">
      <c r="A1168" s="7"/>
      <c r="B1168" s="3"/>
      <c r="C1168" s="3"/>
      <c r="D1168" s="3"/>
      <c r="E1168" s="3"/>
      <c r="F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c r="BA1168" s="3"/>
      <c r="BB1168" s="3"/>
      <c r="BC1168" s="3"/>
      <c r="BD1168" s="3"/>
      <c r="BE1168" s="3"/>
      <c r="BF1168" s="3"/>
      <c r="BG1168" s="3"/>
      <c r="BH1168" s="3"/>
      <c r="BI1168" s="3"/>
      <c r="BJ1168" s="3"/>
      <c r="BK1168" s="3"/>
      <c r="BL1168" s="51"/>
      <c r="BM1168" s="8"/>
      <c r="BN1168" s="8"/>
      <c r="BO1168" s="10"/>
      <c r="BP1168" s="8"/>
      <c r="BQ1168" s="8"/>
      <c r="BR1168" s="8"/>
      <c r="BS1168" s="8"/>
      <c r="BT1168" s="8"/>
      <c r="BU1168" s="8"/>
      <c r="BV1168" s="8"/>
      <c r="BW1168" s="8"/>
    </row>
    <row r="1169" spans="1:75" x14ac:dyDescent="0.3">
      <c r="A1169" s="7"/>
      <c r="B1169" s="3"/>
      <c r="C1169" s="3"/>
      <c r="D1169" s="3"/>
      <c r="E1169" s="3"/>
      <c r="F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c r="BA1169" s="3"/>
      <c r="BB1169" s="3"/>
      <c r="BC1169" s="3"/>
      <c r="BD1169" s="3"/>
      <c r="BE1169" s="3"/>
      <c r="BF1169" s="3"/>
      <c r="BG1169" s="3"/>
      <c r="BH1169" s="3"/>
      <c r="BI1169" s="3"/>
      <c r="BJ1169" s="3"/>
      <c r="BK1169" s="3"/>
      <c r="BL1169" s="51"/>
      <c r="BM1169" s="8"/>
      <c r="BN1169" s="8"/>
      <c r="BO1169" s="10"/>
      <c r="BP1169" s="8"/>
      <c r="BQ1169" s="8"/>
      <c r="BR1169" s="8"/>
      <c r="BS1169" s="8"/>
      <c r="BT1169" s="8"/>
      <c r="BU1169" s="8"/>
      <c r="BV1169" s="8"/>
      <c r="BW1169" s="8"/>
    </row>
    <row r="1170" spans="1:75" x14ac:dyDescent="0.3">
      <c r="A1170" s="7"/>
      <c r="B1170" s="3"/>
      <c r="C1170" s="3"/>
      <c r="D1170" s="3"/>
      <c r="E1170" s="3"/>
      <c r="F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c r="BA1170" s="3"/>
      <c r="BB1170" s="3"/>
      <c r="BC1170" s="3"/>
      <c r="BD1170" s="3"/>
      <c r="BE1170" s="3"/>
      <c r="BF1170" s="3"/>
      <c r="BG1170" s="3"/>
      <c r="BH1170" s="3"/>
      <c r="BI1170" s="3"/>
      <c r="BJ1170" s="3"/>
      <c r="BK1170" s="3"/>
      <c r="BL1170" s="51"/>
      <c r="BM1170" s="8"/>
      <c r="BN1170" s="8"/>
      <c r="BO1170" s="10"/>
      <c r="BP1170" s="8"/>
      <c r="BQ1170" s="8"/>
      <c r="BR1170" s="8"/>
      <c r="BS1170" s="8"/>
      <c r="BT1170" s="8"/>
      <c r="BU1170" s="8"/>
      <c r="BV1170" s="8"/>
      <c r="BW1170" s="8"/>
    </row>
    <row r="1171" spans="1:75" x14ac:dyDescent="0.3">
      <c r="A1171" s="7"/>
      <c r="B1171" s="3"/>
      <c r="C1171" s="3"/>
      <c r="D1171" s="3"/>
      <c r="E1171" s="3"/>
      <c r="F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c r="BA1171" s="3"/>
      <c r="BB1171" s="3"/>
      <c r="BC1171" s="3"/>
      <c r="BD1171" s="3"/>
      <c r="BE1171" s="3"/>
      <c r="BF1171" s="3"/>
      <c r="BG1171" s="3"/>
      <c r="BH1171" s="3"/>
      <c r="BI1171" s="3"/>
      <c r="BJ1171" s="3"/>
      <c r="BK1171" s="3"/>
      <c r="BL1171" s="51"/>
      <c r="BM1171" s="8"/>
      <c r="BN1171" s="8"/>
      <c r="BO1171" s="10"/>
      <c r="BP1171" s="8"/>
      <c r="BQ1171" s="8"/>
      <c r="BR1171" s="8"/>
      <c r="BS1171" s="8"/>
      <c r="BT1171" s="8"/>
      <c r="BU1171" s="8"/>
      <c r="BV1171" s="8"/>
      <c r="BW1171" s="8"/>
    </row>
    <row r="1172" spans="1:75" x14ac:dyDescent="0.3">
      <c r="A1172" s="7"/>
      <c r="B1172" s="3"/>
      <c r="C1172" s="3"/>
      <c r="D1172" s="3"/>
      <c r="E1172" s="3"/>
      <c r="F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c r="BA1172" s="3"/>
      <c r="BB1172" s="3"/>
      <c r="BC1172" s="3"/>
      <c r="BD1172" s="3"/>
      <c r="BE1172" s="3"/>
      <c r="BF1172" s="3"/>
      <c r="BG1172" s="3"/>
      <c r="BH1172" s="3"/>
      <c r="BI1172" s="3"/>
      <c r="BJ1172" s="3"/>
      <c r="BK1172" s="3"/>
      <c r="BL1172" s="51"/>
      <c r="BM1172" s="8"/>
      <c r="BN1172" s="8"/>
      <c r="BO1172" s="10"/>
      <c r="BP1172" s="8"/>
      <c r="BQ1172" s="8"/>
      <c r="BR1172" s="8"/>
      <c r="BS1172" s="8"/>
      <c r="BT1172" s="8"/>
      <c r="BU1172" s="8"/>
      <c r="BV1172" s="8"/>
      <c r="BW1172" s="8"/>
    </row>
    <row r="1173" spans="1:75" x14ac:dyDescent="0.3">
      <c r="A1173" s="7"/>
      <c r="B1173" s="3"/>
      <c r="C1173" s="3"/>
      <c r="D1173" s="3"/>
      <c r="E1173" s="3"/>
      <c r="F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c r="BA1173" s="3"/>
      <c r="BB1173" s="3"/>
      <c r="BC1173" s="3"/>
      <c r="BD1173" s="3"/>
      <c r="BE1173" s="3"/>
      <c r="BF1173" s="3"/>
      <c r="BG1173" s="3"/>
      <c r="BH1173" s="3"/>
      <c r="BI1173" s="3"/>
      <c r="BJ1173" s="3"/>
      <c r="BK1173" s="3"/>
      <c r="BL1173" s="51"/>
      <c r="BM1173" s="8"/>
      <c r="BN1173" s="8"/>
      <c r="BO1173" s="10"/>
      <c r="BP1173" s="8"/>
      <c r="BQ1173" s="8"/>
      <c r="BR1173" s="8"/>
      <c r="BS1173" s="8"/>
      <c r="BT1173" s="8"/>
      <c r="BU1173" s="8"/>
      <c r="BV1173" s="8"/>
      <c r="BW1173" s="8"/>
    </row>
    <row r="1174" spans="1:75" x14ac:dyDescent="0.3">
      <c r="A1174" s="7"/>
      <c r="B1174" s="3"/>
      <c r="C1174" s="3"/>
      <c r="D1174" s="3"/>
      <c r="E1174" s="3"/>
      <c r="F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c r="BA1174" s="3"/>
      <c r="BB1174" s="3"/>
      <c r="BC1174" s="3"/>
      <c r="BD1174" s="3"/>
      <c r="BE1174" s="3"/>
      <c r="BF1174" s="3"/>
      <c r="BG1174" s="3"/>
      <c r="BH1174" s="3"/>
      <c r="BI1174" s="3"/>
      <c r="BJ1174" s="3"/>
      <c r="BK1174" s="3"/>
      <c r="BL1174" s="51"/>
      <c r="BM1174" s="8"/>
      <c r="BN1174" s="8"/>
      <c r="BO1174" s="10"/>
      <c r="BP1174" s="8"/>
      <c r="BQ1174" s="8"/>
      <c r="BR1174" s="8"/>
      <c r="BS1174" s="8"/>
      <c r="BT1174" s="8"/>
      <c r="BU1174" s="8"/>
      <c r="BV1174" s="8"/>
      <c r="BW1174" s="8"/>
    </row>
    <row r="1175" spans="1:75" x14ac:dyDescent="0.3">
      <c r="A1175" s="7"/>
      <c r="B1175" s="3"/>
      <c r="C1175" s="3"/>
      <c r="D1175" s="3"/>
      <c r="E1175" s="3"/>
      <c r="F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c r="BA1175" s="3"/>
      <c r="BB1175" s="3"/>
      <c r="BC1175" s="3"/>
      <c r="BD1175" s="3"/>
      <c r="BE1175" s="3"/>
      <c r="BF1175" s="3"/>
      <c r="BG1175" s="3"/>
      <c r="BH1175" s="3"/>
      <c r="BI1175" s="3"/>
      <c r="BJ1175" s="3"/>
      <c r="BK1175" s="3"/>
      <c r="BL1175" s="51"/>
      <c r="BM1175" s="8"/>
      <c r="BN1175" s="8"/>
      <c r="BO1175" s="10"/>
      <c r="BP1175" s="8"/>
      <c r="BQ1175" s="8"/>
      <c r="BR1175" s="8"/>
      <c r="BS1175" s="8"/>
      <c r="BT1175" s="8"/>
      <c r="BU1175" s="8"/>
      <c r="BV1175" s="8"/>
      <c r="BW1175" s="8"/>
    </row>
    <row r="1176" spans="1:75" x14ac:dyDescent="0.3">
      <c r="A1176" s="7"/>
      <c r="B1176" s="3"/>
      <c r="C1176" s="3"/>
      <c r="D1176" s="3"/>
      <c r="E1176" s="3"/>
      <c r="F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c r="BA1176" s="3"/>
      <c r="BB1176" s="3"/>
      <c r="BC1176" s="3"/>
      <c r="BD1176" s="3"/>
      <c r="BE1176" s="3"/>
      <c r="BF1176" s="3"/>
      <c r="BG1176" s="3"/>
      <c r="BH1176" s="3"/>
      <c r="BI1176" s="3"/>
      <c r="BJ1176" s="3"/>
      <c r="BK1176" s="3"/>
      <c r="BL1176" s="51"/>
      <c r="BM1176" s="8"/>
      <c r="BN1176" s="8"/>
      <c r="BO1176" s="10"/>
      <c r="BP1176" s="8"/>
      <c r="BQ1176" s="8"/>
      <c r="BR1176" s="8"/>
      <c r="BS1176" s="8"/>
      <c r="BT1176" s="8"/>
      <c r="BU1176" s="8"/>
      <c r="BV1176" s="8"/>
      <c r="BW1176" s="8"/>
    </row>
    <row r="1177" spans="1:75" x14ac:dyDescent="0.3">
      <c r="A1177" s="7"/>
      <c r="B1177" s="3"/>
      <c r="C1177" s="3"/>
      <c r="D1177" s="3"/>
      <c r="E1177" s="3"/>
      <c r="F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c r="BA1177" s="3"/>
      <c r="BB1177" s="3"/>
      <c r="BC1177" s="3"/>
      <c r="BD1177" s="3"/>
      <c r="BE1177" s="3"/>
      <c r="BF1177" s="3"/>
      <c r="BG1177" s="3"/>
      <c r="BH1177" s="3"/>
      <c r="BI1177" s="3"/>
      <c r="BJ1177" s="3"/>
      <c r="BK1177" s="3"/>
      <c r="BL1177" s="51"/>
      <c r="BM1177" s="8"/>
      <c r="BN1177" s="8"/>
      <c r="BO1177" s="10"/>
      <c r="BP1177" s="8"/>
      <c r="BQ1177" s="8"/>
      <c r="BR1177" s="8"/>
      <c r="BS1177" s="8"/>
      <c r="BT1177" s="8"/>
      <c r="BU1177" s="8"/>
      <c r="BV1177" s="8"/>
      <c r="BW1177" s="8"/>
    </row>
    <row r="1178" spans="1:75" x14ac:dyDescent="0.3">
      <c r="A1178" s="7"/>
      <c r="B1178" s="3"/>
      <c r="C1178" s="3"/>
      <c r="D1178" s="3"/>
      <c r="E1178" s="3"/>
      <c r="F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c r="BA1178" s="3"/>
      <c r="BB1178" s="3"/>
      <c r="BC1178" s="3"/>
      <c r="BD1178" s="3"/>
      <c r="BE1178" s="3"/>
      <c r="BF1178" s="3"/>
      <c r="BG1178" s="3"/>
      <c r="BH1178" s="3"/>
      <c r="BI1178" s="3"/>
      <c r="BJ1178" s="3"/>
      <c r="BK1178" s="3"/>
      <c r="BL1178" s="51"/>
      <c r="BM1178" s="8"/>
      <c r="BN1178" s="8"/>
      <c r="BO1178" s="10"/>
      <c r="BP1178" s="8"/>
      <c r="BQ1178" s="8"/>
      <c r="BR1178" s="8"/>
      <c r="BS1178" s="8"/>
      <c r="BT1178" s="8"/>
      <c r="BU1178" s="8"/>
      <c r="BV1178" s="8"/>
      <c r="BW1178" s="8"/>
    </row>
    <row r="1179" spans="1:75" x14ac:dyDescent="0.3">
      <c r="A1179" s="7"/>
      <c r="B1179" s="3"/>
      <c r="C1179" s="3"/>
      <c r="D1179" s="3"/>
      <c r="E1179" s="3"/>
      <c r="F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c r="BA1179" s="3"/>
      <c r="BB1179" s="3"/>
      <c r="BC1179" s="3"/>
      <c r="BD1179" s="3"/>
      <c r="BE1179" s="3"/>
      <c r="BF1179" s="3"/>
      <c r="BG1179" s="3"/>
      <c r="BH1179" s="3"/>
      <c r="BI1179" s="3"/>
      <c r="BJ1179" s="3"/>
      <c r="BK1179" s="3"/>
      <c r="BL1179" s="51"/>
      <c r="BM1179" s="8"/>
      <c r="BN1179" s="8"/>
      <c r="BO1179" s="10"/>
      <c r="BP1179" s="8"/>
      <c r="BQ1179" s="8"/>
      <c r="BR1179" s="8"/>
      <c r="BS1179" s="8"/>
      <c r="BT1179" s="8"/>
      <c r="BU1179" s="8"/>
      <c r="BV1179" s="8"/>
      <c r="BW1179" s="8"/>
    </row>
    <row r="1180" spans="1:75" x14ac:dyDescent="0.3">
      <c r="A1180" s="7"/>
      <c r="B1180" s="3"/>
      <c r="C1180" s="3"/>
      <c r="D1180" s="3"/>
      <c r="E1180" s="3"/>
      <c r="F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c r="BA1180" s="3"/>
      <c r="BB1180" s="3"/>
      <c r="BC1180" s="3"/>
      <c r="BD1180" s="3"/>
      <c r="BE1180" s="3"/>
      <c r="BF1180" s="3"/>
      <c r="BG1180" s="3"/>
      <c r="BH1180" s="3"/>
      <c r="BI1180" s="3"/>
      <c r="BJ1180" s="3"/>
      <c r="BK1180" s="3"/>
      <c r="BL1180" s="51"/>
      <c r="BM1180" s="8"/>
      <c r="BN1180" s="8"/>
      <c r="BO1180" s="10"/>
      <c r="BP1180" s="8"/>
      <c r="BQ1180" s="8"/>
      <c r="BR1180" s="8"/>
      <c r="BS1180" s="8"/>
      <c r="BT1180" s="8"/>
      <c r="BU1180" s="8"/>
      <c r="BV1180" s="8"/>
      <c r="BW1180" s="8"/>
    </row>
    <row r="1181" spans="1:75" x14ac:dyDescent="0.3">
      <c r="A1181" s="7"/>
      <c r="B1181" s="3"/>
      <c r="C1181" s="3"/>
      <c r="D1181" s="3"/>
      <c r="E1181" s="3"/>
      <c r="F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c r="BA1181" s="3"/>
      <c r="BB1181" s="3"/>
      <c r="BC1181" s="3"/>
      <c r="BD1181" s="3"/>
      <c r="BE1181" s="3"/>
      <c r="BF1181" s="3"/>
      <c r="BG1181" s="3"/>
      <c r="BH1181" s="3"/>
      <c r="BI1181" s="3"/>
      <c r="BJ1181" s="3"/>
      <c r="BK1181" s="3"/>
      <c r="BL1181" s="51"/>
      <c r="BM1181" s="8"/>
      <c r="BN1181" s="8"/>
      <c r="BO1181" s="10"/>
      <c r="BP1181" s="8"/>
      <c r="BQ1181" s="8"/>
      <c r="BR1181" s="8"/>
      <c r="BS1181" s="8"/>
      <c r="BT1181" s="8"/>
      <c r="BU1181" s="8"/>
      <c r="BV1181" s="8"/>
      <c r="BW1181" s="8"/>
    </row>
    <row r="1182" spans="1:75" x14ac:dyDescent="0.3">
      <c r="A1182" s="7"/>
      <c r="B1182" s="3"/>
      <c r="C1182" s="3"/>
      <c r="D1182" s="3"/>
      <c r="E1182" s="3"/>
      <c r="F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c r="BA1182" s="3"/>
      <c r="BB1182" s="3"/>
      <c r="BC1182" s="3"/>
      <c r="BD1182" s="3"/>
      <c r="BE1182" s="3"/>
      <c r="BF1182" s="3"/>
      <c r="BG1182" s="3"/>
      <c r="BH1182" s="3"/>
      <c r="BI1182" s="3"/>
      <c r="BJ1182" s="3"/>
      <c r="BK1182" s="3"/>
      <c r="BL1182" s="51"/>
      <c r="BM1182" s="8"/>
      <c r="BN1182" s="8"/>
      <c r="BO1182" s="10"/>
      <c r="BP1182" s="8"/>
      <c r="BQ1182" s="8"/>
      <c r="BR1182" s="8"/>
      <c r="BS1182" s="8"/>
      <c r="BT1182" s="8"/>
      <c r="BU1182" s="8"/>
      <c r="BV1182" s="8"/>
      <c r="BW1182" s="8"/>
    </row>
    <row r="1183" spans="1:75" x14ac:dyDescent="0.3">
      <c r="A1183" s="7"/>
      <c r="B1183" s="3"/>
      <c r="C1183" s="3"/>
      <c r="D1183" s="3"/>
      <c r="E1183" s="3"/>
      <c r="F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c r="BA1183" s="3"/>
      <c r="BB1183" s="3"/>
      <c r="BC1183" s="3"/>
      <c r="BD1183" s="3"/>
      <c r="BE1183" s="3"/>
      <c r="BF1183" s="3"/>
      <c r="BG1183" s="3"/>
      <c r="BH1183" s="3"/>
      <c r="BI1183" s="3"/>
      <c r="BJ1183" s="3"/>
      <c r="BK1183" s="3"/>
      <c r="BL1183" s="51"/>
      <c r="BM1183" s="8"/>
      <c r="BN1183" s="8"/>
      <c r="BO1183" s="10"/>
      <c r="BP1183" s="8"/>
      <c r="BQ1183" s="8"/>
      <c r="BR1183" s="8"/>
      <c r="BS1183" s="8"/>
      <c r="BT1183" s="8"/>
      <c r="BU1183" s="8"/>
      <c r="BV1183" s="8"/>
      <c r="BW1183" s="8"/>
    </row>
    <row r="1184" spans="1:75" x14ac:dyDescent="0.3">
      <c r="A1184" s="7"/>
      <c r="B1184" s="3"/>
      <c r="C1184" s="3"/>
      <c r="D1184" s="3"/>
      <c r="E1184" s="3"/>
      <c r="F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c r="BA1184" s="3"/>
      <c r="BB1184" s="3"/>
      <c r="BC1184" s="3"/>
      <c r="BD1184" s="3"/>
      <c r="BE1184" s="3"/>
      <c r="BF1184" s="3"/>
      <c r="BG1184" s="3"/>
      <c r="BH1184" s="3"/>
      <c r="BI1184" s="3"/>
      <c r="BJ1184" s="3"/>
      <c r="BK1184" s="3"/>
      <c r="BL1184" s="51"/>
      <c r="BM1184" s="8"/>
      <c r="BN1184" s="8"/>
      <c r="BO1184" s="10"/>
      <c r="BP1184" s="8"/>
      <c r="BQ1184" s="8"/>
      <c r="BR1184" s="8"/>
      <c r="BS1184" s="8"/>
      <c r="BT1184" s="8"/>
      <c r="BU1184" s="8"/>
      <c r="BV1184" s="8"/>
      <c r="BW1184" s="8"/>
    </row>
    <row r="1185" spans="1:75" x14ac:dyDescent="0.3">
      <c r="A1185" s="7"/>
      <c r="B1185" s="3"/>
      <c r="C1185" s="3"/>
      <c r="D1185" s="3"/>
      <c r="E1185" s="3"/>
      <c r="F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c r="BA1185" s="3"/>
      <c r="BB1185" s="3"/>
      <c r="BC1185" s="3"/>
      <c r="BD1185" s="3"/>
      <c r="BE1185" s="3"/>
      <c r="BF1185" s="3"/>
      <c r="BG1185" s="3"/>
      <c r="BH1185" s="3"/>
      <c r="BI1185" s="3"/>
      <c r="BJ1185" s="3"/>
      <c r="BK1185" s="3"/>
      <c r="BL1185" s="51"/>
      <c r="BM1185" s="8"/>
      <c r="BN1185" s="8"/>
      <c r="BO1185" s="10"/>
      <c r="BP1185" s="8"/>
      <c r="BQ1185" s="8"/>
      <c r="BR1185" s="8"/>
      <c r="BS1185" s="8"/>
      <c r="BT1185" s="8"/>
      <c r="BU1185" s="8"/>
      <c r="BV1185" s="8"/>
      <c r="BW1185" s="8"/>
    </row>
    <row r="1186" spans="1:75" x14ac:dyDescent="0.3">
      <c r="A1186" s="7"/>
      <c r="B1186" s="3"/>
      <c r="C1186" s="3"/>
      <c r="D1186" s="3"/>
      <c r="E1186" s="3"/>
      <c r="F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c r="BA1186" s="3"/>
      <c r="BB1186" s="3"/>
      <c r="BC1186" s="3"/>
      <c r="BD1186" s="3"/>
      <c r="BE1186" s="3"/>
      <c r="BF1186" s="3"/>
      <c r="BG1186" s="3"/>
      <c r="BH1186" s="3"/>
      <c r="BI1186" s="3"/>
      <c r="BJ1186" s="3"/>
      <c r="BK1186" s="3"/>
      <c r="BL1186" s="51"/>
      <c r="BM1186" s="8"/>
      <c r="BN1186" s="8"/>
      <c r="BO1186" s="10"/>
      <c r="BP1186" s="8"/>
      <c r="BQ1186" s="8"/>
      <c r="BR1186" s="8"/>
      <c r="BS1186" s="8"/>
      <c r="BT1186" s="8"/>
      <c r="BU1186" s="8"/>
      <c r="BV1186" s="8"/>
      <c r="BW1186" s="8"/>
    </row>
    <row r="1187" spans="1:75" x14ac:dyDescent="0.3">
      <c r="A1187" s="7"/>
      <c r="B1187" s="3"/>
      <c r="C1187" s="3"/>
      <c r="D1187" s="3"/>
      <c r="E1187" s="3"/>
      <c r="F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c r="BA1187" s="3"/>
      <c r="BB1187" s="3"/>
      <c r="BC1187" s="3"/>
      <c r="BD1187" s="3"/>
      <c r="BE1187" s="3"/>
      <c r="BF1187" s="3"/>
      <c r="BG1187" s="3"/>
      <c r="BH1187" s="3"/>
      <c r="BI1187" s="3"/>
      <c r="BJ1187" s="3"/>
      <c r="BK1187" s="3"/>
      <c r="BL1187" s="51"/>
      <c r="BM1187" s="8"/>
      <c r="BN1187" s="8"/>
      <c r="BO1187" s="10"/>
      <c r="BP1187" s="8"/>
      <c r="BQ1187" s="8"/>
      <c r="BR1187" s="8"/>
      <c r="BS1187" s="8"/>
      <c r="BT1187" s="8"/>
      <c r="BU1187" s="8"/>
      <c r="BV1187" s="8"/>
      <c r="BW1187" s="8"/>
    </row>
    <row r="1188" spans="1:75" x14ac:dyDescent="0.3">
      <c r="A1188" s="7"/>
      <c r="B1188" s="3"/>
      <c r="C1188" s="3"/>
      <c r="D1188" s="3"/>
      <c r="E1188" s="3"/>
      <c r="F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c r="BA1188" s="3"/>
      <c r="BB1188" s="3"/>
      <c r="BC1188" s="3"/>
      <c r="BD1188" s="3"/>
      <c r="BE1188" s="3"/>
      <c r="BF1188" s="3"/>
      <c r="BG1188" s="3"/>
      <c r="BH1188" s="3"/>
      <c r="BI1188" s="3"/>
      <c r="BJ1188" s="3"/>
      <c r="BK1188" s="3"/>
      <c r="BL1188" s="51"/>
      <c r="BM1188" s="8"/>
      <c r="BN1188" s="8"/>
      <c r="BO1188" s="10"/>
      <c r="BP1188" s="8"/>
      <c r="BQ1188" s="8"/>
      <c r="BR1188" s="8"/>
      <c r="BS1188" s="8"/>
      <c r="BT1188" s="8"/>
      <c r="BU1188" s="8"/>
      <c r="BV1188" s="8"/>
      <c r="BW1188" s="8"/>
    </row>
    <row r="1189" spans="1:75" x14ac:dyDescent="0.3">
      <c r="A1189" s="7"/>
      <c r="B1189" s="3"/>
      <c r="C1189" s="3"/>
      <c r="D1189" s="3"/>
      <c r="E1189" s="3"/>
      <c r="F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c r="BA1189" s="3"/>
      <c r="BB1189" s="3"/>
      <c r="BC1189" s="3"/>
      <c r="BD1189" s="3"/>
      <c r="BE1189" s="3"/>
      <c r="BF1189" s="3"/>
      <c r="BG1189" s="3"/>
      <c r="BH1189" s="3"/>
      <c r="BI1189" s="3"/>
      <c r="BJ1189" s="3"/>
      <c r="BK1189" s="3"/>
      <c r="BL1189" s="51"/>
      <c r="BM1189" s="8"/>
      <c r="BN1189" s="8"/>
      <c r="BO1189" s="10"/>
      <c r="BP1189" s="8"/>
      <c r="BQ1189" s="8"/>
      <c r="BR1189" s="8"/>
      <c r="BS1189" s="8"/>
      <c r="BT1189" s="8"/>
      <c r="BU1189" s="8"/>
      <c r="BV1189" s="8"/>
      <c r="BW1189" s="8"/>
    </row>
    <row r="1190" spans="1:75" x14ac:dyDescent="0.3">
      <c r="A1190" s="7"/>
      <c r="B1190" s="3"/>
      <c r="C1190" s="3"/>
      <c r="D1190" s="3"/>
      <c r="E1190" s="3"/>
      <c r="F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c r="BA1190" s="3"/>
      <c r="BB1190" s="3"/>
      <c r="BC1190" s="3"/>
      <c r="BD1190" s="3"/>
      <c r="BE1190" s="3"/>
      <c r="BF1190" s="3"/>
      <c r="BG1190" s="3"/>
      <c r="BH1190" s="3"/>
      <c r="BI1190" s="3"/>
      <c r="BJ1190" s="3"/>
      <c r="BK1190" s="3"/>
      <c r="BL1190" s="51"/>
      <c r="BM1190" s="8"/>
      <c r="BN1190" s="8"/>
      <c r="BO1190" s="10"/>
      <c r="BP1190" s="8"/>
      <c r="BQ1190" s="8"/>
      <c r="BR1190" s="8"/>
      <c r="BS1190" s="8"/>
      <c r="BT1190" s="8"/>
      <c r="BU1190" s="8"/>
      <c r="BV1190" s="8"/>
      <c r="BW1190" s="8"/>
    </row>
    <row r="1191" spans="1:75" x14ac:dyDescent="0.3">
      <c r="A1191" s="7"/>
      <c r="B1191" s="3"/>
      <c r="C1191" s="3"/>
      <c r="D1191" s="3"/>
      <c r="E1191" s="3"/>
      <c r="F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c r="BA1191" s="3"/>
      <c r="BB1191" s="3"/>
      <c r="BC1191" s="3"/>
      <c r="BD1191" s="3"/>
      <c r="BE1191" s="3"/>
      <c r="BF1191" s="3"/>
      <c r="BG1191" s="3"/>
      <c r="BH1191" s="3"/>
      <c r="BI1191" s="3"/>
      <c r="BJ1191" s="3"/>
      <c r="BK1191" s="3"/>
      <c r="BL1191" s="51"/>
      <c r="BM1191" s="8"/>
      <c r="BN1191" s="8"/>
      <c r="BO1191" s="10"/>
      <c r="BP1191" s="8"/>
      <c r="BQ1191" s="8"/>
      <c r="BR1191" s="8"/>
      <c r="BS1191" s="8"/>
      <c r="BT1191" s="8"/>
      <c r="BU1191" s="8"/>
      <c r="BV1191" s="8"/>
      <c r="BW1191" s="8"/>
    </row>
    <row r="1192" spans="1:75" x14ac:dyDescent="0.3">
      <c r="A1192" s="7"/>
      <c r="B1192" s="3"/>
      <c r="C1192" s="3"/>
      <c r="D1192" s="3"/>
      <c r="E1192" s="3"/>
      <c r="F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c r="BA1192" s="3"/>
      <c r="BB1192" s="3"/>
      <c r="BC1192" s="3"/>
      <c r="BD1192" s="3"/>
      <c r="BE1192" s="3"/>
      <c r="BF1192" s="3"/>
      <c r="BG1192" s="3"/>
      <c r="BH1192" s="3"/>
      <c r="BI1192" s="3"/>
      <c r="BJ1192" s="3"/>
      <c r="BK1192" s="3"/>
      <c r="BL1192" s="51"/>
      <c r="BM1192" s="8"/>
      <c r="BN1192" s="8"/>
      <c r="BO1192" s="10"/>
      <c r="BP1192" s="8"/>
      <c r="BQ1192" s="8"/>
      <c r="BR1192" s="8"/>
      <c r="BS1192" s="8"/>
      <c r="BT1192" s="8"/>
      <c r="BU1192" s="8"/>
      <c r="BV1192" s="8"/>
      <c r="BW1192" s="8"/>
    </row>
    <row r="1193" spans="1:75" x14ac:dyDescent="0.3">
      <c r="A1193" s="7"/>
      <c r="B1193" s="3"/>
      <c r="C1193" s="3"/>
      <c r="D1193" s="3"/>
      <c r="E1193" s="3"/>
      <c r="F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c r="BA1193" s="3"/>
      <c r="BB1193" s="3"/>
      <c r="BC1193" s="3"/>
      <c r="BD1193" s="3"/>
      <c r="BE1193" s="3"/>
      <c r="BF1193" s="3"/>
      <c r="BG1193" s="3"/>
      <c r="BH1193" s="3"/>
      <c r="BI1193" s="3"/>
      <c r="BJ1193" s="3"/>
      <c r="BK1193" s="3"/>
      <c r="BL1193" s="51"/>
      <c r="BM1193" s="8"/>
      <c r="BN1193" s="8"/>
      <c r="BO1193" s="10"/>
      <c r="BP1193" s="8"/>
      <c r="BQ1193" s="8"/>
      <c r="BR1193" s="8"/>
      <c r="BS1193" s="8"/>
      <c r="BT1193" s="8"/>
      <c r="BU1193" s="8"/>
      <c r="BV1193" s="8"/>
      <c r="BW1193" s="8"/>
    </row>
    <row r="1194" spans="1:75" x14ac:dyDescent="0.3">
      <c r="A1194" s="7"/>
      <c r="B1194" s="3"/>
      <c r="C1194" s="3"/>
      <c r="D1194" s="3"/>
      <c r="E1194" s="3"/>
      <c r="F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c r="BA1194" s="3"/>
      <c r="BB1194" s="3"/>
      <c r="BC1194" s="3"/>
      <c r="BD1194" s="3"/>
      <c r="BE1194" s="3"/>
      <c r="BF1194" s="3"/>
      <c r="BG1194" s="3"/>
      <c r="BH1194" s="3"/>
      <c r="BI1194" s="3"/>
      <c r="BJ1194" s="3"/>
      <c r="BK1194" s="3"/>
      <c r="BL1194" s="51"/>
      <c r="BM1194" s="8"/>
      <c r="BN1194" s="8"/>
      <c r="BO1194" s="10"/>
      <c r="BP1194" s="8"/>
      <c r="BQ1194" s="8"/>
      <c r="BR1194" s="8"/>
      <c r="BS1194" s="8"/>
      <c r="BT1194" s="8"/>
      <c r="BU1194" s="8"/>
      <c r="BV1194" s="8"/>
      <c r="BW1194" s="8"/>
    </row>
    <row r="1195" spans="1:75" x14ac:dyDescent="0.3">
      <c r="A1195" s="7"/>
      <c r="B1195" s="3"/>
      <c r="C1195" s="3"/>
      <c r="D1195" s="3"/>
      <c r="E1195" s="3"/>
      <c r="F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c r="BA1195" s="3"/>
      <c r="BB1195" s="3"/>
      <c r="BC1195" s="3"/>
      <c r="BD1195" s="3"/>
      <c r="BE1195" s="3"/>
      <c r="BF1195" s="3"/>
      <c r="BG1195" s="3"/>
      <c r="BH1195" s="3"/>
      <c r="BI1195" s="3"/>
      <c r="BJ1195" s="3"/>
      <c r="BK1195" s="3"/>
      <c r="BL1195" s="51"/>
      <c r="BM1195" s="8"/>
      <c r="BN1195" s="8"/>
      <c r="BO1195" s="10"/>
      <c r="BP1195" s="8"/>
      <c r="BQ1195" s="8"/>
      <c r="BR1195" s="8"/>
      <c r="BS1195" s="8"/>
      <c r="BT1195" s="8"/>
      <c r="BU1195" s="8"/>
      <c r="BV1195" s="8"/>
      <c r="BW1195" s="8"/>
    </row>
    <row r="1196" spans="1:75" x14ac:dyDescent="0.3">
      <c r="A1196" s="7"/>
      <c r="B1196" s="3"/>
      <c r="C1196" s="3"/>
      <c r="D1196" s="3"/>
      <c r="E1196" s="3"/>
      <c r="F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c r="BA1196" s="3"/>
      <c r="BB1196" s="3"/>
      <c r="BC1196" s="3"/>
      <c r="BD1196" s="3"/>
      <c r="BE1196" s="3"/>
      <c r="BF1196" s="3"/>
      <c r="BG1196" s="3"/>
      <c r="BH1196" s="3"/>
      <c r="BI1196" s="3"/>
      <c r="BJ1196" s="3"/>
      <c r="BK1196" s="3"/>
      <c r="BL1196" s="51"/>
      <c r="BM1196" s="8"/>
      <c r="BN1196" s="8"/>
      <c r="BO1196" s="10"/>
      <c r="BP1196" s="8"/>
      <c r="BQ1196" s="8"/>
      <c r="BR1196" s="8"/>
      <c r="BS1196" s="8"/>
      <c r="BT1196" s="8"/>
      <c r="BU1196" s="8"/>
      <c r="BV1196" s="8"/>
      <c r="BW1196" s="8"/>
    </row>
    <row r="1197" spans="1:75" x14ac:dyDescent="0.3">
      <c r="A1197" s="7"/>
      <c r="B1197" s="3"/>
      <c r="C1197" s="3"/>
      <c r="D1197" s="3"/>
      <c r="E1197" s="3"/>
      <c r="F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c r="BA1197" s="3"/>
      <c r="BB1197" s="3"/>
      <c r="BC1197" s="3"/>
      <c r="BD1197" s="3"/>
      <c r="BE1197" s="3"/>
      <c r="BF1197" s="3"/>
      <c r="BG1197" s="3"/>
      <c r="BH1197" s="3"/>
      <c r="BI1197" s="3"/>
      <c r="BJ1197" s="3"/>
      <c r="BK1197" s="3"/>
      <c r="BL1197" s="51"/>
      <c r="BM1197" s="8"/>
      <c r="BN1197" s="8"/>
      <c r="BO1197" s="10"/>
      <c r="BP1197" s="8"/>
      <c r="BQ1197" s="8"/>
      <c r="BR1197" s="8"/>
      <c r="BS1197" s="8"/>
      <c r="BT1197" s="8"/>
      <c r="BU1197" s="8"/>
      <c r="BV1197" s="8"/>
      <c r="BW1197" s="8"/>
    </row>
    <row r="1198" spans="1:75" x14ac:dyDescent="0.3">
      <c r="A1198" s="7"/>
      <c r="B1198" s="3"/>
      <c r="C1198" s="3"/>
      <c r="D1198" s="3"/>
      <c r="E1198" s="3"/>
      <c r="F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c r="BA1198" s="3"/>
      <c r="BB1198" s="3"/>
      <c r="BC1198" s="3"/>
      <c r="BD1198" s="3"/>
      <c r="BE1198" s="3"/>
      <c r="BF1198" s="3"/>
      <c r="BG1198" s="3"/>
      <c r="BH1198" s="3"/>
      <c r="BI1198" s="3"/>
      <c r="BJ1198" s="3"/>
      <c r="BK1198" s="3"/>
      <c r="BL1198" s="51"/>
      <c r="BM1198" s="8"/>
      <c r="BN1198" s="8"/>
      <c r="BO1198" s="10"/>
      <c r="BP1198" s="8"/>
      <c r="BQ1198" s="8"/>
      <c r="BR1198" s="8"/>
      <c r="BS1198" s="8"/>
      <c r="BT1198" s="8"/>
      <c r="BU1198" s="8"/>
      <c r="BV1198" s="8"/>
      <c r="BW1198" s="8"/>
    </row>
    <row r="1199" spans="1:75" x14ac:dyDescent="0.3">
      <c r="A1199" s="7"/>
      <c r="B1199" s="3"/>
      <c r="C1199" s="3"/>
      <c r="D1199" s="3"/>
      <c r="E1199" s="3"/>
      <c r="F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c r="BA1199" s="3"/>
      <c r="BB1199" s="3"/>
      <c r="BC1199" s="3"/>
      <c r="BD1199" s="3"/>
      <c r="BE1199" s="3"/>
      <c r="BF1199" s="3"/>
      <c r="BG1199" s="3"/>
      <c r="BH1199" s="3"/>
      <c r="BI1199" s="3"/>
      <c r="BJ1199" s="3"/>
      <c r="BK1199" s="3"/>
      <c r="BL1199" s="51"/>
      <c r="BM1199" s="8"/>
      <c r="BN1199" s="8"/>
      <c r="BO1199" s="10"/>
      <c r="BP1199" s="8"/>
      <c r="BQ1199" s="8"/>
      <c r="BR1199" s="8"/>
      <c r="BS1199" s="8"/>
      <c r="BT1199" s="8"/>
      <c r="BU1199" s="8"/>
      <c r="BV1199" s="8"/>
      <c r="BW1199" s="8"/>
    </row>
    <row r="1200" spans="1:75" x14ac:dyDescent="0.3">
      <c r="A1200" s="7"/>
      <c r="B1200" s="3"/>
      <c r="C1200" s="3"/>
      <c r="D1200" s="3"/>
      <c r="E1200" s="3"/>
      <c r="F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c r="BA1200" s="3"/>
      <c r="BB1200" s="3"/>
      <c r="BC1200" s="3"/>
      <c r="BD1200" s="3"/>
      <c r="BE1200" s="3"/>
      <c r="BF1200" s="3"/>
      <c r="BG1200" s="3"/>
      <c r="BH1200" s="3"/>
      <c r="BI1200" s="3"/>
      <c r="BJ1200" s="3"/>
      <c r="BK1200" s="3"/>
      <c r="BL1200" s="51"/>
      <c r="BM1200" s="8"/>
      <c r="BN1200" s="8"/>
      <c r="BO1200" s="10"/>
      <c r="BP1200" s="8"/>
      <c r="BQ1200" s="8"/>
      <c r="BR1200" s="8"/>
      <c r="BS1200" s="8"/>
      <c r="BT1200" s="8"/>
      <c r="BU1200" s="8"/>
      <c r="BV1200" s="8"/>
      <c r="BW1200" s="8"/>
    </row>
    <row r="1201" spans="1:75" x14ac:dyDescent="0.3">
      <c r="A1201" s="7"/>
      <c r="B1201" s="3"/>
      <c r="C1201" s="3"/>
      <c r="D1201" s="3"/>
      <c r="E1201" s="3"/>
      <c r="F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c r="BA1201" s="3"/>
      <c r="BB1201" s="3"/>
      <c r="BC1201" s="3"/>
      <c r="BD1201" s="3"/>
      <c r="BE1201" s="3"/>
      <c r="BF1201" s="3"/>
      <c r="BG1201" s="3"/>
      <c r="BH1201" s="3"/>
      <c r="BI1201" s="3"/>
      <c r="BJ1201" s="3"/>
      <c r="BK1201" s="3"/>
      <c r="BL1201" s="51"/>
      <c r="BM1201" s="8"/>
      <c r="BN1201" s="8"/>
      <c r="BO1201" s="10"/>
      <c r="BP1201" s="8"/>
      <c r="BQ1201" s="8"/>
      <c r="BR1201" s="8"/>
      <c r="BS1201" s="8"/>
      <c r="BT1201" s="8"/>
      <c r="BU1201" s="8"/>
      <c r="BV1201" s="8"/>
      <c r="BW1201" s="8"/>
    </row>
    <row r="1202" spans="1:75" x14ac:dyDescent="0.3">
      <c r="A1202" s="7"/>
      <c r="B1202" s="3"/>
      <c r="C1202" s="3"/>
      <c r="D1202" s="3"/>
      <c r="E1202" s="3"/>
      <c r="F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c r="BA1202" s="3"/>
      <c r="BB1202" s="3"/>
      <c r="BC1202" s="3"/>
      <c r="BD1202" s="3"/>
      <c r="BE1202" s="3"/>
      <c r="BF1202" s="3"/>
      <c r="BG1202" s="3"/>
      <c r="BH1202" s="3"/>
      <c r="BI1202" s="3"/>
      <c r="BJ1202" s="3"/>
      <c r="BK1202" s="3"/>
      <c r="BL1202" s="51"/>
      <c r="BM1202" s="8"/>
      <c r="BN1202" s="8"/>
      <c r="BO1202" s="10"/>
      <c r="BP1202" s="8"/>
      <c r="BQ1202" s="8"/>
      <c r="BR1202" s="8"/>
      <c r="BS1202" s="8"/>
      <c r="BT1202" s="8"/>
      <c r="BU1202" s="8"/>
      <c r="BV1202" s="8"/>
      <c r="BW1202" s="8"/>
    </row>
    <row r="1203" spans="1:75" x14ac:dyDescent="0.3">
      <c r="A1203" s="7"/>
      <c r="B1203" s="3"/>
      <c r="C1203" s="3"/>
      <c r="D1203" s="3"/>
      <c r="E1203" s="3"/>
      <c r="F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c r="BA1203" s="3"/>
      <c r="BB1203" s="3"/>
      <c r="BC1203" s="3"/>
      <c r="BD1203" s="3"/>
      <c r="BE1203" s="3"/>
      <c r="BF1203" s="3"/>
      <c r="BG1203" s="3"/>
      <c r="BH1203" s="3"/>
      <c r="BI1203" s="3"/>
      <c r="BJ1203" s="3"/>
      <c r="BK1203" s="3"/>
      <c r="BL1203" s="51"/>
      <c r="BM1203" s="8"/>
      <c r="BN1203" s="8"/>
      <c r="BO1203" s="10"/>
      <c r="BP1203" s="8"/>
      <c r="BQ1203" s="8"/>
      <c r="BR1203" s="8"/>
      <c r="BS1203" s="8"/>
      <c r="BT1203" s="8"/>
      <c r="BU1203" s="8"/>
      <c r="BV1203" s="8"/>
      <c r="BW1203" s="8"/>
    </row>
    <row r="1204" spans="1:75" x14ac:dyDescent="0.3">
      <c r="A1204" s="7"/>
      <c r="B1204" s="3"/>
      <c r="C1204" s="3"/>
      <c r="D1204" s="3"/>
      <c r="E1204" s="3"/>
      <c r="F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c r="BA1204" s="3"/>
      <c r="BB1204" s="3"/>
      <c r="BC1204" s="3"/>
      <c r="BD1204" s="3"/>
      <c r="BE1204" s="3"/>
      <c r="BF1204" s="3"/>
      <c r="BG1204" s="3"/>
      <c r="BH1204" s="3"/>
      <c r="BI1204" s="3"/>
      <c r="BJ1204" s="3"/>
      <c r="BK1204" s="3"/>
      <c r="BL1204" s="51"/>
      <c r="BM1204" s="8"/>
      <c r="BN1204" s="8"/>
      <c r="BO1204" s="10"/>
      <c r="BP1204" s="8"/>
      <c r="BQ1204" s="8"/>
      <c r="BR1204" s="8"/>
      <c r="BS1204" s="8"/>
      <c r="BT1204" s="8"/>
      <c r="BU1204" s="8"/>
      <c r="BV1204" s="8"/>
      <c r="BW1204" s="8"/>
    </row>
    <row r="1205" spans="1:75" x14ac:dyDescent="0.3">
      <c r="A1205" s="7"/>
      <c r="B1205" s="3"/>
      <c r="C1205" s="3"/>
      <c r="D1205" s="3"/>
      <c r="E1205" s="3"/>
      <c r="F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c r="BA1205" s="3"/>
      <c r="BB1205" s="3"/>
      <c r="BC1205" s="3"/>
      <c r="BD1205" s="3"/>
      <c r="BE1205" s="3"/>
      <c r="BF1205" s="3"/>
      <c r="BG1205" s="3"/>
      <c r="BH1205" s="3"/>
      <c r="BI1205" s="3"/>
      <c r="BJ1205" s="3"/>
      <c r="BK1205" s="3"/>
      <c r="BL1205" s="51"/>
      <c r="BM1205" s="8"/>
      <c r="BN1205" s="8"/>
      <c r="BO1205" s="10"/>
      <c r="BP1205" s="8"/>
      <c r="BQ1205" s="8"/>
      <c r="BR1205" s="8"/>
      <c r="BS1205" s="8"/>
      <c r="BT1205" s="8"/>
      <c r="BU1205" s="8"/>
      <c r="BV1205" s="8"/>
      <c r="BW1205" s="8"/>
    </row>
    <row r="1206" spans="1:75" x14ac:dyDescent="0.3">
      <c r="A1206" s="7"/>
      <c r="B1206" s="3"/>
      <c r="C1206" s="3"/>
      <c r="D1206" s="3"/>
      <c r="E1206" s="3"/>
      <c r="F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c r="BA1206" s="3"/>
      <c r="BB1206" s="3"/>
      <c r="BC1206" s="3"/>
      <c r="BD1206" s="3"/>
      <c r="BE1206" s="3"/>
      <c r="BF1206" s="3"/>
      <c r="BG1206" s="3"/>
      <c r="BH1206" s="3"/>
      <c r="BI1206" s="3"/>
      <c r="BJ1206" s="3"/>
      <c r="BK1206" s="3"/>
      <c r="BL1206" s="51"/>
      <c r="BM1206" s="8"/>
      <c r="BN1206" s="8"/>
      <c r="BO1206" s="10"/>
      <c r="BP1206" s="8"/>
      <c r="BQ1206" s="8"/>
      <c r="BR1206" s="8"/>
      <c r="BS1206" s="8"/>
      <c r="BT1206" s="8"/>
      <c r="BU1206" s="8"/>
      <c r="BV1206" s="8"/>
      <c r="BW1206" s="8"/>
    </row>
    <row r="1207" spans="1:75" x14ac:dyDescent="0.3">
      <c r="A1207" s="7"/>
      <c r="B1207" s="3"/>
      <c r="C1207" s="3"/>
      <c r="D1207" s="3"/>
      <c r="E1207" s="3"/>
      <c r="F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c r="BA1207" s="3"/>
      <c r="BB1207" s="3"/>
      <c r="BC1207" s="3"/>
      <c r="BD1207" s="3"/>
      <c r="BE1207" s="3"/>
      <c r="BF1207" s="3"/>
      <c r="BG1207" s="3"/>
      <c r="BH1207" s="3"/>
      <c r="BI1207" s="3"/>
      <c r="BJ1207" s="3"/>
      <c r="BK1207" s="3"/>
      <c r="BL1207" s="51"/>
      <c r="BM1207" s="8"/>
      <c r="BN1207" s="8"/>
      <c r="BO1207" s="10"/>
      <c r="BP1207" s="8"/>
      <c r="BQ1207" s="8"/>
      <c r="BR1207" s="8"/>
      <c r="BS1207" s="8"/>
      <c r="BT1207" s="8"/>
      <c r="BU1207" s="8"/>
      <c r="BV1207" s="8"/>
      <c r="BW1207" s="8"/>
    </row>
    <row r="1208" spans="1:75" x14ac:dyDescent="0.3">
      <c r="A1208" s="7"/>
      <c r="B1208" s="3"/>
      <c r="C1208" s="3"/>
      <c r="D1208" s="3"/>
      <c r="E1208" s="3"/>
      <c r="F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c r="BA1208" s="3"/>
      <c r="BB1208" s="3"/>
      <c r="BC1208" s="3"/>
      <c r="BD1208" s="3"/>
      <c r="BE1208" s="3"/>
      <c r="BF1208" s="3"/>
      <c r="BG1208" s="3"/>
      <c r="BH1208" s="3"/>
      <c r="BI1208" s="3"/>
      <c r="BJ1208" s="3"/>
      <c r="BK1208" s="3"/>
      <c r="BL1208" s="51"/>
      <c r="BM1208" s="8"/>
      <c r="BN1208" s="8"/>
      <c r="BO1208" s="10"/>
      <c r="BP1208" s="8"/>
      <c r="BQ1208" s="8"/>
      <c r="BR1208" s="8"/>
      <c r="BS1208" s="8"/>
      <c r="BT1208" s="8"/>
      <c r="BU1208" s="8"/>
      <c r="BV1208" s="8"/>
      <c r="BW1208" s="8"/>
    </row>
    <row r="1209" spans="1:75" x14ac:dyDescent="0.3">
      <c r="A1209" s="7"/>
      <c r="B1209" s="3"/>
      <c r="C1209" s="3"/>
      <c r="D1209" s="3"/>
      <c r="E1209" s="3"/>
      <c r="F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c r="BA1209" s="3"/>
      <c r="BB1209" s="3"/>
      <c r="BC1209" s="3"/>
      <c r="BD1209" s="3"/>
      <c r="BE1209" s="3"/>
      <c r="BF1209" s="3"/>
      <c r="BG1209" s="3"/>
      <c r="BH1209" s="3"/>
      <c r="BI1209" s="3"/>
      <c r="BJ1209" s="3"/>
      <c r="BK1209" s="3"/>
      <c r="BL1209" s="51"/>
      <c r="BM1209" s="8"/>
      <c r="BN1209" s="8"/>
      <c r="BO1209" s="10"/>
      <c r="BP1209" s="8"/>
      <c r="BQ1209" s="8"/>
      <c r="BR1209" s="8"/>
      <c r="BS1209" s="8"/>
      <c r="BT1209" s="8"/>
      <c r="BU1209" s="8"/>
      <c r="BV1209" s="8"/>
      <c r="BW1209" s="8"/>
    </row>
    <row r="1210" spans="1:75" x14ac:dyDescent="0.3">
      <c r="A1210" s="7"/>
      <c r="B1210" s="3"/>
      <c r="C1210" s="3"/>
      <c r="D1210" s="3"/>
      <c r="E1210" s="3"/>
      <c r="F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c r="BA1210" s="3"/>
      <c r="BB1210" s="3"/>
      <c r="BC1210" s="3"/>
      <c r="BD1210" s="3"/>
      <c r="BE1210" s="3"/>
      <c r="BF1210" s="3"/>
      <c r="BG1210" s="3"/>
      <c r="BH1210" s="3"/>
      <c r="BI1210" s="3"/>
      <c r="BJ1210" s="3"/>
      <c r="BK1210" s="3"/>
      <c r="BL1210" s="51"/>
      <c r="BM1210" s="8"/>
      <c r="BN1210" s="8"/>
      <c r="BO1210" s="10"/>
      <c r="BP1210" s="8"/>
      <c r="BQ1210" s="8"/>
      <c r="BR1210" s="8"/>
      <c r="BS1210" s="8"/>
      <c r="BT1210" s="8"/>
      <c r="BU1210" s="8"/>
      <c r="BV1210" s="8"/>
      <c r="BW1210" s="8"/>
    </row>
    <row r="1211" spans="1:75" x14ac:dyDescent="0.3">
      <c r="A1211" s="7"/>
      <c r="B1211" s="3"/>
      <c r="C1211" s="3"/>
      <c r="D1211" s="3"/>
      <c r="E1211" s="3"/>
      <c r="F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c r="BA1211" s="3"/>
      <c r="BB1211" s="3"/>
      <c r="BC1211" s="3"/>
      <c r="BD1211" s="3"/>
      <c r="BE1211" s="3"/>
      <c r="BF1211" s="3"/>
      <c r="BG1211" s="3"/>
      <c r="BH1211" s="3"/>
      <c r="BI1211" s="3"/>
      <c r="BJ1211" s="3"/>
      <c r="BK1211" s="3"/>
      <c r="BL1211" s="51"/>
      <c r="BM1211" s="8"/>
      <c r="BN1211" s="8"/>
      <c r="BO1211" s="10"/>
      <c r="BP1211" s="8"/>
      <c r="BQ1211" s="8"/>
      <c r="BR1211" s="8"/>
      <c r="BS1211" s="8"/>
      <c r="BT1211" s="8"/>
      <c r="BU1211" s="8"/>
      <c r="BV1211" s="8"/>
      <c r="BW1211" s="8"/>
    </row>
    <row r="1212" spans="1:75" x14ac:dyDescent="0.3">
      <c r="A1212" s="7"/>
      <c r="B1212" s="3"/>
      <c r="C1212" s="3"/>
      <c r="D1212" s="3"/>
      <c r="E1212" s="3"/>
      <c r="F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c r="BA1212" s="3"/>
      <c r="BB1212" s="3"/>
      <c r="BC1212" s="3"/>
      <c r="BD1212" s="3"/>
      <c r="BE1212" s="3"/>
      <c r="BF1212" s="3"/>
      <c r="BG1212" s="3"/>
      <c r="BH1212" s="3"/>
      <c r="BI1212" s="3"/>
      <c r="BJ1212" s="3"/>
      <c r="BK1212" s="3"/>
      <c r="BL1212" s="51"/>
      <c r="BM1212" s="8"/>
      <c r="BN1212" s="8"/>
      <c r="BO1212" s="10"/>
      <c r="BP1212" s="8"/>
      <c r="BQ1212" s="8"/>
      <c r="BR1212" s="8"/>
      <c r="BS1212" s="8"/>
      <c r="BT1212" s="8"/>
      <c r="BU1212" s="8"/>
      <c r="BV1212" s="8"/>
      <c r="BW1212" s="8"/>
    </row>
    <row r="1213" spans="1:75" x14ac:dyDescent="0.3">
      <c r="A1213" s="7"/>
      <c r="B1213" s="3"/>
      <c r="C1213" s="3"/>
      <c r="D1213" s="3"/>
      <c r="E1213" s="3"/>
      <c r="F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c r="BA1213" s="3"/>
      <c r="BB1213" s="3"/>
      <c r="BC1213" s="3"/>
      <c r="BD1213" s="3"/>
      <c r="BE1213" s="3"/>
      <c r="BF1213" s="3"/>
      <c r="BG1213" s="3"/>
      <c r="BH1213" s="3"/>
      <c r="BI1213" s="3"/>
      <c r="BJ1213" s="3"/>
      <c r="BK1213" s="3"/>
      <c r="BL1213" s="51"/>
      <c r="BM1213" s="8"/>
      <c r="BN1213" s="8"/>
      <c r="BO1213" s="10"/>
      <c r="BP1213" s="8"/>
      <c r="BQ1213" s="8"/>
      <c r="BR1213" s="8"/>
      <c r="BS1213" s="8"/>
      <c r="BT1213" s="8"/>
      <c r="BU1213" s="8"/>
      <c r="BV1213" s="8"/>
      <c r="BW1213" s="8"/>
    </row>
    <row r="1214" spans="1:75" x14ac:dyDescent="0.3">
      <c r="A1214" s="7"/>
      <c r="B1214" s="3"/>
      <c r="C1214" s="3"/>
      <c r="D1214" s="3"/>
      <c r="E1214" s="3"/>
      <c r="F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c r="BA1214" s="3"/>
      <c r="BB1214" s="3"/>
      <c r="BC1214" s="3"/>
      <c r="BD1214" s="3"/>
      <c r="BE1214" s="3"/>
      <c r="BF1214" s="3"/>
      <c r="BG1214" s="3"/>
      <c r="BH1214" s="3"/>
      <c r="BI1214" s="3"/>
      <c r="BJ1214" s="3"/>
      <c r="BK1214" s="3"/>
      <c r="BL1214" s="51"/>
      <c r="BM1214" s="8"/>
      <c r="BN1214" s="8"/>
      <c r="BO1214" s="10"/>
      <c r="BP1214" s="8"/>
      <c r="BQ1214" s="8"/>
      <c r="BR1214" s="8"/>
      <c r="BS1214" s="8"/>
      <c r="BT1214" s="8"/>
      <c r="BU1214" s="8"/>
      <c r="BV1214" s="8"/>
      <c r="BW1214" s="8"/>
    </row>
    <row r="1215" spans="1:75" x14ac:dyDescent="0.3">
      <c r="A1215" s="7"/>
      <c r="B1215" s="3"/>
      <c r="C1215" s="3"/>
      <c r="D1215" s="3"/>
      <c r="E1215" s="3"/>
      <c r="F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c r="BA1215" s="3"/>
      <c r="BB1215" s="3"/>
      <c r="BC1215" s="3"/>
      <c r="BD1215" s="3"/>
      <c r="BE1215" s="3"/>
      <c r="BF1215" s="3"/>
      <c r="BG1215" s="3"/>
      <c r="BH1215" s="3"/>
      <c r="BI1215" s="3"/>
      <c r="BJ1215" s="3"/>
      <c r="BK1215" s="3"/>
      <c r="BL1215" s="51"/>
      <c r="BM1215" s="8"/>
      <c r="BN1215" s="8"/>
      <c r="BO1215" s="10"/>
      <c r="BP1215" s="8"/>
      <c r="BQ1215" s="8"/>
      <c r="BR1215" s="8"/>
      <c r="BS1215" s="8"/>
      <c r="BT1215" s="8"/>
      <c r="BU1215" s="8"/>
      <c r="BV1215" s="8"/>
      <c r="BW1215" s="8"/>
    </row>
    <row r="1216" spans="1:75" x14ac:dyDescent="0.3">
      <c r="A1216" s="7"/>
      <c r="B1216" s="3"/>
      <c r="C1216" s="3"/>
      <c r="D1216" s="3"/>
      <c r="E1216" s="3"/>
      <c r="F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c r="BA1216" s="3"/>
      <c r="BB1216" s="3"/>
      <c r="BC1216" s="3"/>
      <c r="BD1216" s="3"/>
      <c r="BE1216" s="3"/>
      <c r="BF1216" s="3"/>
      <c r="BG1216" s="3"/>
      <c r="BH1216" s="3"/>
      <c r="BI1216" s="3"/>
      <c r="BJ1216" s="3"/>
      <c r="BK1216" s="3"/>
      <c r="BL1216" s="51"/>
      <c r="BM1216" s="8"/>
      <c r="BN1216" s="8"/>
      <c r="BO1216" s="10"/>
      <c r="BP1216" s="8"/>
      <c r="BQ1216" s="8"/>
      <c r="BR1216" s="8"/>
      <c r="BS1216" s="8"/>
      <c r="BT1216" s="8"/>
      <c r="BU1216" s="8"/>
      <c r="BV1216" s="8"/>
      <c r="BW1216" s="8"/>
    </row>
    <row r="1217" spans="1:75" x14ac:dyDescent="0.3">
      <c r="A1217" s="7"/>
      <c r="B1217" s="3"/>
      <c r="C1217" s="3"/>
      <c r="D1217" s="3"/>
      <c r="E1217" s="3"/>
      <c r="F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c r="BA1217" s="3"/>
      <c r="BB1217" s="3"/>
      <c r="BC1217" s="3"/>
      <c r="BD1217" s="3"/>
      <c r="BE1217" s="3"/>
      <c r="BF1217" s="3"/>
      <c r="BG1217" s="3"/>
      <c r="BH1217" s="3"/>
      <c r="BI1217" s="3"/>
      <c r="BJ1217" s="3"/>
      <c r="BK1217" s="3"/>
      <c r="BL1217" s="51"/>
      <c r="BM1217" s="8"/>
      <c r="BN1217" s="8"/>
      <c r="BO1217" s="10"/>
      <c r="BP1217" s="8"/>
      <c r="BQ1217" s="8"/>
      <c r="BR1217" s="8"/>
      <c r="BS1217" s="8"/>
      <c r="BT1217" s="8"/>
      <c r="BU1217" s="8"/>
      <c r="BV1217" s="8"/>
      <c r="BW1217" s="8"/>
    </row>
    <row r="1218" spans="1:75" x14ac:dyDescent="0.3">
      <c r="A1218" s="7"/>
      <c r="B1218" s="3"/>
      <c r="C1218" s="3"/>
      <c r="D1218" s="3"/>
      <c r="E1218" s="3"/>
      <c r="F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c r="BA1218" s="3"/>
      <c r="BB1218" s="3"/>
      <c r="BC1218" s="3"/>
      <c r="BD1218" s="3"/>
      <c r="BE1218" s="3"/>
      <c r="BF1218" s="3"/>
      <c r="BG1218" s="3"/>
      <c r="BH1218" s="3"/>
      <c r="BI1218" s="3"/>
      <c r="BJ1218" s="3"/>
      <c r="BK1218" s="3"/>
      <c r="BL1218" s="51"/>
      <c r="BM1218" s="8"/>
      <c r="BN1218" s="8"/>
      <c r="BO1218" s="10"/>
      <c r="BP1218" s="8"/>
      <c r="BQ1218" s="8"/>
      <c r="BR1218" s="8"/>
      <c r="BS1218" s="8"/>
      <c r="BT1218" s="8"/>
      <c r="BU1218" s="8"/>
      <c r="BV1218" s="8"/>
      <c r="BW1218" s="8"/>
    </row>
    <row r="1219" spans="1:75" x14ac:dyDescent="0.3">
      <c r="A1219" s="7"/>
      <c r="B1219" s="3"/>
      <c r="C1219" s="3"/>
      <c r="D1219" s="3"/>
      <c r="E1219" s="3"/>
      <c r="F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c r="BA1219" s="3"/>
      <c r="BB1219" s="3"/>
      <c r="BC1219" s="3"/>
      <c r="BD1219" s="3"/>
      <c r="BE1219" s="3"/>
      <c r="BF1219" s="3"/>
      <c r="BG1219" s="3"/>
      <c r="BH1219" s="3"/>
      <c r="BI1219" s="3"/>
      <c r="BJ1219" s="3"/>
      <c r="BK1219" s="3"/>
      <c r="BL1219" s="51"/>
      <c r="BM1219" s="8"/>
      <c r="BN1219" s="8"/>
      <c r="BO1219" s="10"/>
      <c r="BP1219" s="8"/>
      <c r="BQ1219" s="8"/>
      <c r="BR1219" s="8"/>
      <c r="BS1219" s="8"/>
      <c r="BT1219" s="8"/>
      <c r="BU1219" s="8"/>
      <c r="BV1219" s="8"/>
      <c r="BW1219" s="8"/>
    </row>
    <row r="1220" spans="1:75" x14ac:dyDescent="0.3">
      <c r="A1220" s="7"/>
      <c r="B1220" s="3"/>
      <c r="C1220" s="3"/>
      <c r="D1220" s="3"/>
      <c r="E1220" s="3"/>
      <c r="F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c r="BA1220" s="3"/>
      <c r="BB1220" s="3"/>
      <c r="BC1220" s="3"/>
      <c r="BD1220" s="3"/>
      <c r="BE1220" s="3"/>
      <c r="BF1220" s="3"/>
      <c r="BG1220" s="3"/>
      <c r="BH1220" s="3"/>
      <c r="BI1220" s="3"/>
      <c r="BJ1220" s="3"/>
      <c r="BK1220" s="3"/>
      <c r="BL1220" s="51"/>
      <c r="BM1220" s="8"/>
      <c r="BN1220" s="8"/>
      <c r="BO1220" s="10"/>
      <c r="BP1220" s="8"/>
      <c r="BQ1220" s="8"/>
      <c r="BR1220" s="8"/>
      <c r="BS1220" s="8"/>
      <c r="BT1220" s="8"/>
      <c r="BU1220" s="8"/>
      <c r="BV1220" s="8"/>
      <c r="BW1220" s="8"/>
    </row>
    <row r="1221" spans="1:75" x14ac:dyDescent="0.3">
      <c r="A1221" s="7"/>
      <c r="B1221" s="3"/>
      <c r="C1221" s="3"/>
      <c r="D1221" s="3"/>
      <c r="E1221" s="3"/>
      <c r="F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c r="BA1221" s="3"/>
      <c r="BB1221" s="3"/>
      <c r="BC1221" s="3"/>
      <c r="BD1221" s="3"/>
      <c r="BE1221" s="3"/>
      <c r="BF1221" s="3"/>
      <c r="BG1221" s="3"/>
      <c r="BH1221" s="3"/>
      <c r="BI1221" s="3"/>
      <c r="BJ1221" s="3"/>
      <c r="BK1221" s="3"/>
      <c r="BL1221" s="51"/>
      <c r="BM1221" s="8"/>
      <c r="BN1221" s="8"/>
      <c r="BO1221" s="10"/>
      <c r="BP1221" s="8"/>
      <c r="BQ1221" s="8"/>
      <c r="BR1221" s="8"/>
      <c r="BS1221" s="8"/>
      <c r="BT1221" s="8"/>
      <c r="BU1221" s="8"/>
      <c r="BV1221" s="8"/>
      <c r="BW1221" s="8"/>
    </row>
    <row r="1222" spans="1:75" x14ac:dyDescent="0.3">
      <c r="A1222" s="7"/>
      <c r="B1222" s="3"/>
      <c r="C1222" s="3"/>
      <c r="D1222" s="3"/>
      <c r="E1222" s="3"/>
      <c r="F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c r="BA1222" s="3"/>
      <c r="BB1222" s="3"/>
      <c r="BC1222" s="3"/>
      <c r="BD1222" s="3"/>
      <c r="BE1222" s="3"/>
      <c r="BF1222" s="3"/>
      <c r="BG1222" s="3"/>
      <c r="BH1222" s="3"/>
      <c r="BI1222" s="3"/>
      <c r="BJ1222" s="3"/>
      <c r="BK1222" s="3"/>
      <c r="BL1222" s="51"/>
      <c r="BM1222" s="8"/>
      <c r="BN1222" s="8"/>
      <c r="BO1222" s="10"/>
      <c r="BP1222" s="8"/>
      <c r="BQ1222" s="8"/>
      <c r="BR1222" s="8"/>
      <c r="BS1222" s="8"/>
      <c r="BT1222" s="8"/>
      <c r="BU1222" s="8"/>
      <c r="BV1222" s="8"/>
      <c r="BW1222" s="8"/>
    </row>
    <row r="1223" spans="1:75" x14ac:dyDescent="0.3">
      <c r="A1223" s="7"/>
      <c r="B1223" s="3"/>
      <c r="C1223" s="3"/>
      <c r="D1223" s="3"/>
      <c r="E1223" s="3"/>
      <c r="F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c r="BA1223" s="3"/>
      <c r="BB1223" s="3"/>
      <c r="BC1223" s="3"/>
      <c r="BD1223" s="3"/>
      <c r="BE1223" s="3"/>
      <c r="BF1223" s="3"/>
      <c r="BG1223" s="3"/>
      <c r="BH1223" s="3"/>
      <c r="BI1223" s="3"/>
      <c r="BJ1223" s="3"/>
      <c r="BK1223" s="3"/>
      <c r="BL1223" s="51"/>
      <c r="BM1223" s="8"/>
      <c r="BN1223" s="8"/>
      <c r="BO1223" s="10"/>
      <c r="BP1223" s="8"/>
      <c r="BQ1223" s="8"/>
      <c r="BR1223" s="8"/>
      <c r="BS1223" s="8"/>
      <c r="BT1223" s="8"/>
      <c r="BU1223" s="8"/>
      <c r="BV1223" s="8"/>
      <c r="BW1223" s="8"/>
    </row>
    <row r="1224" spans="1:75" x14ac:dyDescent="0.3">
      <c r="A1224" s="7"/>
      <c r="B1224" s="3"/>
      <c r="C1224" s="3"/>
      <c r="D1224" s="3"/>
      <c r="E1224" s="3"/>
      <c r="F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c r="BA1224" s="3"/>
      <c r="BB1224" s="3"/>
      <c r="BC1224" s="3"/>
      <c r="BD1224" s="3"/>
      <c r="BE1224" s="3"/>
      <c r="BF1224" s="3"/>
      <c r="BG1224" s="3"/>
      <c r="BH1224" s="3"/>
      <c r="BI1224" s="3"/>
      <c r="BJ1224" s="3"/>
      <c r="BK1224" s="3"/>
      <c r="BL1224" s="51"/>
      <c r="BM1224" s="8"/>
      <c r="BN1224" s="8"/>
      <c r="BO1224" s="10"/>
      <c r="BP1224" s="8"/>
      <c r="BQ1224" s="8"/>
      <c r="BR1224" s="8"/>
      <c r="BS1224" s="8"/>
      <c r="BT1224" s="8"/>
      <c r="BU1224" s="8"/>
      <c r="BV1224" s="8"/>
      <c r="BW1224" s="8"/>
    </row>
    <row r="1225" spans="1:75" x14ac:dyDescent="0.3">
      <c r="A1225" s="7"/>
      <c r="B1225" s="3"/>
      <c r="C1225" s="3"/>
      <c r="D1225" s="3"/>
      <c r="E1225" s="3"/>
      <c r="F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c r="BA1225" s="3"/>
      <c r="BB1225" s="3"/>
      <c r="BC1225" s="3"/>
      <c r="BD1225" s="3"/>
      <c r="BE1225" s="3"/>
      <c r="BF1225" s="3"/>
      <c r="BG1225" s="3"/>
      <c r="BH1225" s="3"/>
      <c r="BI1225" s="3"/>
      <c r="BJ1225" s="3"/>
      <c r="BK1225" s="3"/>
      <c r="BL1225" s="51"/>
      <c r="BM1225" s="8"/>
      <c r="BN1225" s="8"/>
      <c r="BO1225" s="10"/>
      <c r="BP1225" s="8"/>
      <c r="BQ1225" s="8"/>
      <c r="BR1225" s="8"/>
      <c r="BS1225" s="8"/>
      <c r="BT1225" s="8"/>
      <c r="BU1225" s="8"/>
      <c r="BV1225" s="8"/>
      <c r="BW1225" s="8"/>
    </row>
    <row r="1226" spans="1:75" x14ac:dyDescent="0.3">
      <c r="A1226" s="7"/>
      <c r="B1226" s="3"/>
      <c r="C1226" s="3"/>
      <c r="D1226" s="3"/>
      <c r="E1226" s="3"/>
      <c r="F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c r="BA1226" s="3"/>
      <c r="BB1226" s="3"/>
      <c r="BC1226" s="3"/>
      <c r="BD1226" s="3"/>
      <c r="BE1226" s="3"/>
      <c r="BF1226" s="3"/>
      <c r="BG1226" s="3"/>
      <c r="BH1226" s="3"/>
      <c r="BI1226" s="3"/>
      <c r="BJ1226" s="3"/>
      <c r="BK1226" s="3"/>
      <c r="BL1226" s="51"/>
      <c r="BM1226" s="8"/>
      <c r="BN1226" s="8"/>
      <c r="BO1226" s="10"/>
      <c r="BP1226" s="8"/>
      <c r="BQ1226" s="8"/>
      <c r="BR1226" s="8"/>
      <c r="BS1226" s="8"/>
      <c r="BT1226" s="8"/>
      <c r="BU1226" s="8"/>
      <c r="BV1226" s="8"/>
      <c r="BW1226" s="8"/>
    </row>
    <row r="1227" spans="1:75" x14ac:dyDescent="0.3">
      <c r="A1227" s="7"/>
      <c r="B1227" s="3"/>
      <c r="C1227" s="3"/>
      <c r="D1227" s="3"/>
      <c r="E1227" s="3"/>
      <c r="F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c r="BA1227" s="3"/>
      <c r="BB1227" s="3"/>
      <c r="BC1227" s="3"/>
      <c r="BD1227" s="3"/>
      <c r="BE1227" s="3"/>
      <c r="BF1227" s="3"/>
      <c r="BG1227" s="3"/>
      <c r="BH1227" s="3"/>
      <c r="BI1227" s="3"/>
      <c r="BJ1227" s="3"/>
      <c r="BK1227" s="3"/>
      <c r="BL1227" s="51"/>
      <c r="BM1227" s="8"/>
      <c r="BN1227" s="8"/>
      <c r="BO1227" s="10"/>
      <c r="BP1227" s="8"/>
      <c r="BQ1227" s="8"/>
      <c r="BR1227" s="8"/>
      <c r="BS1227" s="8"/>
      <c r="BT1227" s="8"/>
      <c r="BU1227" s="8"/>
      <c r="BV1227" s="8"/>
      <c r="BW1227" s="8"/>
    </row>
    <row r="1228" spans="1:75" x14ac:dyDescent="0.3">
      <c r="A1228" s="7"/>
      <c r="B1228" s="3"/>
      <c r="C1228" s="3"/>
      <c r="D1228" s="3"/>
      <c r="E1228" s="3"/>
      <c r="F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c r="BA1228" s="3"/>
      <c r="BB1228" s="3"/>
      <c r="BC1228" s="3"/>
      <c r="BD1228" s="3"/>
      <c r="BE1228" s="3"/>
      <c r="BF1228" s="3"/>
      <c r="BG1228" s="3"/>
      <c r="BH1228" s="3"/>
      <c r="BI1228" s="3"/>
      <c r="BJ1228" s="3"/>
      <c r="BK1228" s="3"/>
      <c r="BL1228" s="51"/>
      <c r="BM1228" s="8"/>
      <c r="BN1228" s="8"/>
      <c r="BO1228" s="10"/>
      <c r="BP1228" s="8"/>
      <c r="BQ1228" s="8"/>
      <c r="BR1228" s="8"/>
      <c r="BS1228" s="8"/>
      <c r="BT1228" s="8"/>
      <c r="BU1228" s="8"/>
      <c r="BV1228" s="8"/>
      <c r="BW1228" s="8"/>
    </row>
    <row r="1229" spans="1:75" x14ac:dyDescent="0.3">
      <c r="A1229" s="7"/>
      <c r="B1229" s="3"/>
      <c r="C1229" s="3"/>
      <c r="D1229" s="3"/>
      <c r="E1229" s="3"/>
      <c r="F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c r="BA1229" s="3"/>
      <c r="BB1229" s="3"/>
      <c r="BC1229" s="3"/>
      <c r="BD1229" s="3"/>
      <c r="BE1229" s="3"/>
      <c r="BF1229" s="3"/>
      <c r="BG1229" s="3"/>
      <c r="BH1229" s="3"/>
      <c r="BI1229" s="3"/>
      <c r="BJ1229" s="3"/>
      <c r="BK1229" s="3"/>
      <c r="BL1229" s="51"/>
      <c r="BM1229" s="8"/>
      <c r="BN1229" s="8"/>
      <c r="BO1229" s="10"/>
      <c r="BP1229" s="8"/>
      <c r="BQ1229" s="8"/>
      <c r="BR1229" s="8"/>
      <c r="BS1229" s="8"/>
      <c r="BT1229" s="8"/>
      <c r="BU1229" s="8"/>
      <c r="BV1229" s="8"/>
      <c r="BW1229" s="8"/>
    </row>
    <row r="1230" spans="1:75" x14ac:dyDescent="0.3">
      <c r="A1230" s="7"/>
      <c r="B1230" s="3"/>
      <c r="C1230" s="3"/>
      <c r="D1230" s="3"/>
      <c r="E1230" s="3"/>
      <c r="F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c r="BA1230" s="3"/>
      <c r="BB1230" s="3"/>
      <c r="BC1230" s="3"/>
      <c r="BD1230" s="3"/>
      <c r="BE1230" s="3"/>
      <c r="BF1230" s="3"/>
      <c r="BG1230" s="3"/>
      <c r="BH1230" s="3"/>
      <c r="BI1230" s="3"/>
      <c r="BJ1230" s="3"/>
      <c r="BK1230" s="3"/>
      <c r="BL1230" s="51"/>
      <c r="BM1230" s="8"/>
      <c r="BN1230" s="8"/>
      <c r="BO1230" s="10"/>
      <c r="BP1230" s="8"/>
      <c r="BQ1230" s="8"/>
      <c r="BR1230" s="8"/>
      <c r="BS1230" s="8"/>
      <c r="BT1230" s="8"/>
      <c r="BU1230" s="8"/>
      <c r="BV1230" s="8"/>
      <c r="BW1230" s="8"/>
    </row>
    <row r="1231" spans="1:75" x14ac:dyDescent="0.3">
      <c r="A1231" s="7"/>
      <c r="B1231" s="3"/>
      <c r="C1231" s="3"/>
      <c r="D1231" s="3"/>
      <c r="E1231" s="3"/>
      <c r="F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c r="BA1231" s="3"/>
      <c r="BB1231" s="3"/>
      <c r="BC1231" s="3"/>
      <c r="BD1231" s="3"/>
      <c r="BE1231" s="3"/>
      <c r="BF1231" s="3"/>
      <c r="BG1231" s="3"/>
      <c r="BH1231" s="3"/>
      <c r="BI1231" s="3"/>
      <c r="BJ1231" s="3"/>
      <c r="BK1231" s="3"/>
      <c r="BL1231" s="51"/>
      <c r="BM1231" s="8"/>
      <c r="BN1231" s="8"/>
      <c r="BO1231" s="10"/>
      <c r="BP1231" s="8"/>
      <c r="BQ1231" s="8"/>
      <c r="BR1231" s="8"/>
      <c r="BS1231" s="8"/>
      <c r="BT1231" s="8"/>
      <c r="BU1231" s="8"/>
      <c r="BV1231" s="8"/>
      <c r="BW1231" s="8"/>
    </row>
    <row r="1232" spans="1:75" x14ac:dyDescent="0.3">
      <c r="A1232" s="7"/>
      <c r="B1232" s="3"/>
      <c r="C1232" s="3"/>
      <c r="D1232" s="3"/>
      <c r="E1232" s="3"/>
      <c r="F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c r="BA1232" s="3"/>
      <c r="BB1232" s="3"/>
      <c r="BC1232" s="3"/>
      <c r="BD1232" s="3"/>
      <c r="BE1232" s="3"/>
      <c r="BF1232" s="3"/>
      <c r="BG1232" s="3"/>
      <c r="BH1232" s="3"/>
      <c r="BI1232" s="3"/>
      <c r="BJ1232" s="3"/>
      <c r="BK1232" s="3"/>
      <c r="BL1232" s="51"/>
      <c r="BM1232" s="8"/>
      <c r="BN1232" s="8"/>
      <c r="BO1232" s="10"/>
      <c r="BP1232" s="8"/>
      <c r="BQ1232" s="8"/>
      <c r="BR1232" s="8"/>
      <c r="BS1232" s="8"/>
      <c r="BT1232" s="8"/>
      <c r="BU1232" s="8"/>
      <c r="BV1232" s="8"/>
      <c r="BW1232" s="8"/>
    </row>
    <row r="1233" spans="1:75" x14ac:dyDescent="0.3">
      <c r="A1233" s="7"/>
      <c r="B1233" s="3"/>
      <c r="C1233" s="3"/>
      <c r="D1233" s="3"/>
      <c r="E1233" s="3"/>
      <c r="F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c r="BA1233" s="3"/>
      <c r="BB1233" s="3"/>
      <c r="BC1233" s="3"/>
      <c r="BD1233" s="3"/>
      <c r="BE1233" s="3"/>
      <c r="BF1233" s="3"/>
      <c r="BG1233" s="3"/>
      <c r="BH1233" s="3"/>
      <c r="BI1233" s="3"/>
      <c r="BJ1233" s="3"/>
      <c r="BK1233" s="3"/>
      <c r="BL1233" s="51"/>
      <c r="BM1233" s="8"/>
      <c r="BN1233" s="8"/>
      <c r="BO1233" s="10"/>
      <c r="BP1233" s="8"/>
      <c r="BQ1233" s="8"/>
      <c r="BR1233" s="8"/>
      <c r="BS1233" s="8"/>
      <c r="BT1233" s="8"/>
      <c r="BU1233" s="8"/>
      <c r="BV1233" s="8"/>
      <c r="BW1233" s="8"/>
    </row>
    <row r="1234" spans="1:75" x14ac:dyDescent="0.3">
      <c r="A1234" s="7"/>
      <c r="B1234" s="3"/>
      <c r="C1234" s="3"/>
      <c r="D1234" s="3"/>
      <c r="E1234" s="3"/>
      <c r="F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c r="BA1234" s="3"/>
      <c r="BB1234" s="3"/>
      <c r="BC1234" s="3"/>
      <c r="BD1234" s="3"/>
      <c r="BE1234" s="3"/>
      <c r="BF1234" s="3"/>
      <c r="BG1234" s="3"/>
      <c r="BH1234" s="3"/>
      <c r="BI1234" s="3"/>
      <c r="BJ1234" s="3"/>
      <c r="BK1234" s="3"/>
      <c r="BL1234" s="51"/>
      <c r="BM1234" s="8"/>
      <c r="BN1234" s="8"/>
      <c r="BO1234" s="10"/>
      <c r="BP1234" s="8"/>
      <c r="BQ1234" s="8"/>
      <c r="BR1234" s="8"/>
      <c r="BS1234" s="8"/>
      <c r="BT1234" s="8"/>
      <c r="BU1234" s="8"/>
      <c r="BV1234" s="8"/>
      <c r="BW1234" s="8"/>
    </row>
    <row r="1235" spans="1:75" x14ac:dyDescent="0.3">
      <c r="A1235" s="7"/>
      <c r="B1235" s="3"/>
      <c r="C1235" s="3"/>
      <c r="D1235" s="3"/>
      <c r="E1235" s="3"/>
      <c r="F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c r="BA1235" s="3"/>
      <c r="BB1235" s="3"/>
      <c r="BC1235" s="3"/>
      <c r="BD1235" s="3"/>
      <c r="BE1235" s="3"/>
      <c r="BF1235" s="3"/>
      <c r="BG1235" s="3"/>
      <c r="BH1235" s="3"/>
      <c r="BI1235" s="3"/>
      <c r="BJ1235" s="3"/>
      <c r="BK1235" s="3"/>
      <c r="BL1235" s="51"/>
      <c r="BM1235" s="8"/>
      <c r="BN1235" s="8"/>
      <c r="BO1235" s="10"/>
      <c r="BP1235" s="8"/>
      <c r="BQ1235" s="8"/>
      <c r="BR1235" s="8"/>
      <c r="BS1235" s="8"/>
      <c r="BT1235" s="8"/>
      <c r="BU1235" s="8"/>
      <c r="BV1235" s="8"/>
      <c r="BW1235" s="8"/>
    </row>
    <row r="1236" spans="1:75" x14ac:dyDescent="0.3">
      <c r="A1236" s="7"/>
      <c r="B1236" s="3"/>
      <c r="C1236" s="3"/>
      <c r="D1236" s="3"/>
      <c r="E1236" s="3"/>
      <c r="F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c r="BA1236" s="3"/>
      <c r="BB1236" s="3"/>
      <c r="BC1236" s="3"/>
      <c r="BD1236" s="3"/>
      <c r="BE1236" s="3"/>
      <c r="BF1236" s="3"/>
      <c r="BG1236" s="3"/>
      <c r="BH1236" s="3"/>
      <c r="BI1236" s="3"/>
      <c r="BJ1236" s="3"/>
      <c r="BK1236" s="3"/>
      <c r="BL1236" s="51"/>
      <c r="BM1236" s="8"/>
      <c r="BN1236" s="8"/>
      <c r="BO1236" s="10"/>
      <c r="BP1236" s="8"/>
      <c r="BQ1236" s="8"/>
      <c r="BR1236" s="8"/>
      <c r="BS1236" s="8"/>
      <c r="BT1236" s="8"/>
      <c r="BU1236" s="8"/>
      <c r="BV1236" s="8"/>
      <c r="BW1236" s="8"/>
    </row>
    <row r="1237" spans="1:75" x14ac:dyDescent="0.3">
      <c r="A1237" s="7"/>
      <c r="B1237" s="3"/>
      <c r="C1237" s="3"/>
      <c r="D1237" s="3"/>
      <c r="E1237" s="3"/>
      <c r="F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c r="BA1237" s="3"/>
      <c r="BB1237" s="3"/>
      <c r="BC1237" s="3"/>
      <c r="BD1237" s="3"/>
      <c r="BE1237" s="3"/>
      <c r="BF1237" s="3"/>
      <c r="BG1237" s="3"/>
      <c r="BH1237" s="3"/>
      <c r="BI1237" s="3"/>
      <c r="BJ1237" s="3"/>
      <c r="BK1237" s="3"/>
      <c r="BL1237" s="51"/>
      <c r="BM1237" s="8"/>
      <c r="BN1237" s="8"/>
      <c r="BO1237" s="10"/>
      <c r="BP1237" s="8"/>
      <c r="BQ1237" s="8"/>
      <c r="BR1237" s="8"/>
      <c r="BS1237" s="8"/>
      <c r="BT1237" s="8"/>
      <c r="BU1237" s="8"/>
      <c r="BV1237" s="8"/>
      <c r="BW1237" s="8"/>
    </row>
    <row r="1238" spans="1:75" x14ac:dyDescent="0.3">
      <c r="A1238" s="7"/>
      <c r="B1238" s="3"/>
      <c r="C1238" s="3"/>
      <c r="D1238" s="3"/>
      <c r="E1238" s="3"/>
      <c r="F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c r="BA1238" s="3"/>
      <c r="BB1238" s="3"/>
      <c r="BC1238" s="3"/>
      <c r="BD1238" s="3"/>
      <c r="BE1238" s="3"/>
      <c r="BF1238" s="3"/>
      <c r="BG1238" s="3"/>
      <c r="BH1238" s="3"/>
      <c r="BI1238" s="3"/>
      <c r="BJ1238" s="3"/>
      <c r="BK1238" s="3"/>
      <c r="BL1238" s="51"/>
      <c r="BM1238" s="8"/>
      <c r="BN1238" s="8"/>
      <c r="BO1238" s="10"/>
      <c r="BP1238" s="8"/>
      <c r="BQ1238" s="8"/>
      <c r="BR1238" s="8"/>
      <c r="BS1238" s="8"/>
      <c r="BT1238" s="8"/>
      <c r="BU1238" s="8"/>
      <c r="BV1238" s="8"/>
      <c r="BW1238" s="8"/>
    </row>
    <row r="1239" spans="1:75" x14ac:dyDescent="0.3">
      <c r="A1239" s="7"/>
      <c r="B1239" s="3"/>
      <c r="C1239" s="3"/>
      <c r="D1239" s="3"/>
      <c r="E1239" s="3"/>
      <c r="F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c r="BA1239" s="3"/>
      <c r="BB1239" s="3"/>
      <c r="BC1239" s="3"/>
      <c r="BD1239" s="3"/>
      <c r="BE1239" s="3"/>
      <c r="BF1239" s="3"/>
      <c r="BG1239" s="3"/>
      <c r="BH1239" s="3"/>
      <c r="BI1239" s="3"/>
      <c r="BJ1239" s="3"/>
      <c r="BK1239" s="3"/>
      <c r="BL1239" s="51"/>
      <c r="BM1239" s="8"/>
      <c r="BN1239" s="8"/>
      <c r="BO1239" s="10"/>
      <c r="BP1239" s="8"/>
      <c r="BQ1239" s="8"/>
      <c r="BR1239" s="8"/>
      <c r="BS1239" s="8"/>
      <c r="BT1239" s="8"/>
      <c r="BU1239" s="8"/>
      <c r="BV1239" s="8"/>
      <c r="BW1239" s="8"/>
    </row>
    <row r="1240" spans="1:75" x14ac:dyDescent="0.3">
      <c r="A1240" s="7"/>
      <c r="B1240" s="3"/>
      <c r="C1240" s="3"/>
      <c r="D1240" s="3"/>
      <c r="E1240" s="3"/>
      <c r="F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c r="BA1240" s="3"/>
      <c r="BB1240" s="3"/>
      <c r="BC1240" s="3"/>
      <c r="BD1240" s="3"/>
      <c r="BE1240" s="3"/>
      <c r="BF1240" s="3"/>
      <c r="BG1240" s="3"/>
      <c r="BH1240" s="3"/>
      <c r="BI1240" s="3"/>
      <c r="BJ1240" s="3"/>
      <c r="BK1240" s="3"/>
      <c r="BL1240" s="51"/>
      <c r="BM1240" s="8"/>
      <c r="BN1240" s="8"/>
      <c r="BO1240" s="10"/>
      <c r="BP1240" s="8"/>
      <c r="BQ1240" s="8"/>
      <c r="BR1240" s="8"/>
      <c r="BS1240" s="8"/>
      <c r="BT1240" s="8"/>
      <c r="BU1240" s="8"/>
      <c r="BV1240" s="8"/>
      <c r="BW1240" s="8"/>
    </row>
    <row r="1241" spans="1:75" x14ac:dyDescent="0.3">
      <c r="A1241" s="7"/>
      <c r="B1241" s="3"/>
      <c r="C1241" s="3"/>
      <c r="D1241" s="3"/>
      <c r="E1241" s="3"/>
      <c r="F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c r="BA1241" s="3"/>
      <c r="BB1241" s="3"/>
      <c r="BC1241" s="3"/>
      <c r="BD1241" s="3"/>
      <c r="BE1241" s="3"/>
      <c r="BF1241" s="3"/>
      <c r="BG1241" s="3"/>
      <c r="BH1241" s="3"/>
      <c r="BI1241" s="3"/>
      <c r="BJ1241" s="3"/>
      <c r="BK1241" s="3"/>
      <c r="BL1241" s="51"/>
      <c r="BM1241" s="8"/>
      <c r="BN1241" s="8"/>
      <c r="BO1241" s="10"/>
      <c r="BP1241" s="8"/>
      <c r="BQ1241" s="8"/>
      <c r="BR1241" s="8"/>
      <c r="BS1241" s="8"/>
      <c r="BT1241" s="8"/>
      <c r="BU1241" s="8"/>
      <c r="BV1241" s="8"/>
      <c r="BW1241" s="8"/>
    </row>
    <row r="1242" spans="1:75" x14ac:dyDescent="0.3">
      <c r="A1242" s="7"/>
      <c r="B1242" s="3"/>
      <c r="C1242" s="3"/>
      <c r="D1242" s="3"/>
      <c r="E1242" s="3"/>
      <c r="F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c r="BA1242" s="3"/>
      <c r="BB1242" s="3"/>
      <c r="BC1242" s="3"/>
      <c r="BD1242" s="3"/>
      <c r="BE1242" s="3"/>
      <c r="BF1242" s="3"/>
      <c r="BG1242" s="3"/>
      <c r="BH1242" s="3"/>
      <c r="BI1242" s="3"/>
      <c r="BJ1242" s="3"/>
      <c r="BK1242" s="3"/>
      <c r="BL1242" s="51"/>
      <c r="BM1242" s="8"/>
      <c r="BN1242" s="8"/>
      <c r="BO1242" s="10"/>
      <c r="BP1242" s="8"/>
      <c r="BQ1242" s="8"/>
      <c r="BR1242" s="8"/>
      <c r="BS1242" s="8"/>
      <c r="BT1242" s="8"/>
      <c r="BU1242" s="8"/>
      <c r="BV1242" s="8"/>
      <c r="BW1242" s="8"/>
    </row>
    <row r="1243" spans="1:75" x14ac:dyDescent="0.3">
      <c r="A1243" s="7"/>
      <c r="B1243" s="3"/>
      <c r="C1243" s="3"/>
      <c r="D1243" s="3"/>
      <c r="E1243" s="3"/>
      <c r="F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c r="BA1243" s="3"/>
      <c r="BB1243" s="3"/>
      <c r="BC1243" s="3"/>
      <c r="BD1243" s="3"/>
      <c r="BE1243" s="3"/>
      <c r="BF1243" s="3"/>
      <c r="BG1243" s="3"/>
      <c r="BH1243" s="3"/>
      <c r="BI1243" s="3"/>
      <c r="BJ1243" s="3"/>
      <c r="BK1243" s="3"/>
      <c r="BL1243" s="51"/>
      <c r="BM1243" s="8"/>
      <c r="BN1243" s="8"/>
      <c r="BO1243" s="10"/>
      <c r="BP1243" s="8"/>
      <c r="BQ1243" s="8"/>
      <c r="BR1243" s="8"/>
      <c r="BS1243" s="8"/>
      <c r="BT1243" s="8"/>
      <c r="BU1243" s="8"/>
      <c r="BV1243" s="8"/>
      <c r="BW1243" s="8"/>
    </row>
    <row r="1244" spans="1:75" x14ac:dyDescent="0.3">
      <c r="A1244" s="7"/>
      <c r="B1244" s="3"/>
      <c r="C1244" s="3"/>
      <c r="D1244" s="3"/>
      <c r="E1244" s="3"/>
      <c r="F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c r="BA1244" s="3"/>
      <c r="BB1244" s="3"/>
      <c r="BC1244" s="3"/>
      <c r="BD1244" s="3"/>
      <c r="BE1244" s="3"/>
      <c r="BF1244" s="3"/>
      <c r="BG1244" s="3"/>
      <c r="BH1244" s="3"/>
      <c r="BI1244" s="3"/>
      <c r="BJ1244" s="3"/>
      <c r="BK1244" s="3"/>
      <c r="BL1244" s="51"/>
      <c r="BM1244" s="8"/>
      <c r="BN1244" s="8"/>
      <c r="BO1244" s="10"/>
      <c r="BP1244" s="8"/>
      <c r="BQ1244" s="8"/>
      <c r="BR1244" s="8"/>
      <c r="BS1244" s="8"/>
      <c r="BT1244" s="8"/>
      <c r="BU1244" s="8"/>
      <c r="BV1244" s="8"/>
      <c r="BW1244" s="8"/>
    </row>
    <row r="1245" spans="1:75" x14ac:dyDescent="0.3">
      <c r="A1245" s="7"/>
      <c r="B1245" s="3"/>
      <c r="C1245" s="3"/>
      <c r="D1245" s="3"/>
      <c r="E1245" s="3"/>
      <c r="F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c r="BA1245" s="3"/>
      <c r="BB1245" s="3"/>
      <c r="BC1245" s="3"/>
      <c r="BD1245" s="3"/>
      <c r="BE1245" s="3"/>
      <c r="BF1245" s="3"/>
      <c r="BG1245" s="3"/>
      <c r="BH1245" s="3"/>
      <c r="BI1245" s="3"/>
      <c r="BJ1245" s="3"/>
      <c r="BK1245" s="3"/>
      <c r="BL1245" s="51"/>
      <c r="BM1245" s="8"/>
      <c r="BN1245" s="8"/>
      <c r="BO1245" s="10"/>
      <c r="BP1245" s="8"/>
      <c r="BQ1245" s="8"/>
      <c r="BR1245" s="8"/>
      <c r="BS1245" s="8"/>
      <c r="BT1245" s="8"/>
      <c r="BU1245" s="8"/>
      <c r="BV1245" s="8"/>
      <c r="BW1245" s="8"/>
    </row>
    <row r="1246" spans="1:75" x14ac:dyDescent="0.3">
      <c r="A1246" s="7"/>
      <c r="B1246" s="3"/>
      <c r="C1246" s="3"/>
      <c r="D1246" s="3"/>
      <c r="E1246" s="3"/>
      <c r="F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c r="BA1246" s="3"/>
      <c r="BB1246" s="3"/>
      <c r="BC1246" s="3"/>
      <c r="BD1246" s="3"/>
      <c r="BE1246" s="3"/>
      <c r="BF1246" s="3"/>
      <c r="BG1246" s="3"/>
      <c r="BH1246" s="3"/>
      <c r="BI1246" s="3"/>
      <c r="BJ1246" s="3"/>
      <c r="BK1246" s="3"/>
      <c r="BL1246" s="51"/>
      <c r="BM1246" s="8"/>
      <c r="BN1246" s="8"/>
      <c r="BO1246" s="10"/>
      <c r="BP1246" s="8"/>
      <c r="BQ1246" s="8"/>
      <c r="BR1246" s="8"/>
      <c r="BS1246" s="8"/>
      <c r="BT1246" s="8"/>
      <c r="BU1246" s="8"/>
      <c r="BV1246" s="8"/>
      <c r="BW1246" s="8"/>
    </row>
    <row r="1247" spans="1:75" x14ac:dyDescent="0.3">
      <c r="A1247" s="7"/>
      <c r="B1247" s="3"/>
      <c r="C1247" s="3"/>
      <c r="D1247" s="3"/>
      <c r="E1247" s="3"/>
      <c r="F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c r="BA1247" s="3"/>
      <c r="BB1247" s="3"/>
      <c r="BC1247" s="3"/>
      <c r="BD1247" s="3"/>
      <c r="BE1247" s="3"/>
      <c r="BF1247" s="3"/>
      <c r="BG1247" s="3"/>
      <c r="BH1247" s="3"/>
      <c r="BI1247" s="3"/>
      <c r="BJ1247" s="3"/>
      <c r="BK1247" s="3"/>
      <c r="BL1247" s="51"/>
      <c r="BM1247" s="8"/>
      <c r="BN1247" s="8"/>
      <c r="BO1247" s="10"/>
      <c r="BP1247" s="8"/>
      <c r="BQ1247" s="8"/>
      <c r="BR1247" s="8"/>
      <c r="BS1247" s="8"/>
      <c r="BT1247" s="8"/>
      <c r="BU1247" s="8"/>
      <c r="BV1247" s="8"/>
      <c r="BW1247" s="8"/>
    </row>
    <row r="1248" spans="1:75" x14ac:dyDescent="0.3">
      <c r="A1248" s="7"/>
      <c r="B1248" s="3"/>
      <c r="C1248" s="3"/>
      <c r="D1248" s="3"/>
      <c r="E1248" s="3"/>
      <c r="F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c r="BA1248" s="3"/>
      <c r="BB1248" s="3"/>
      <c r="BC1248" s="3"/>
      <c r="BD1248" s="3"/>
      <c r="BE1248" s="3"/>
      <c r="BF1248" s="3"/>
      <c r="BG1248" s="3"/>
      <c r="BH1248" s="3"/>
      <c r="BI1248" s="3"/>
      <c r="BJ1248" s="3"/>
      <c r="BK1248" s="3"/>
      <c r="BL1248" s="51"/>
      <c r="BM1248" s="8"/>
      <c r="BN1248" s="8"/>
      <c r="BO1248" s="10"/>
      <c r="BP1248" s="8"/>
      <c r="BQ1248" s="8"/>
      <c r="BR1248" s="8"/>
      <c r="BS1248" s="8"/>
      <c r="BT1248" s="8"/>
      <c r="BU1248" s="8"/>
      <c r="BV1248" s="8"/>
      <c r="BW1248" s="8"/>
    </row>
    <row r="1249" spans="1:75" x14ac:dyDescent="0.3">
      <c r="A1249" s="7"/>
      <c r="B1249" s="3"/>
      <c r="C1249" s="3"/>
      <c r="D1249" s="3"/>
      <c r="E1249" s="3"/>
      <c r="F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c r="BA1249" s="3"/>
      <c r="BB1249" s="3"/>
      <c r="BC1249" s="3"/>
      <c r="BD1249" s="3"/>
      <c r="BE1249" s="3"/>
      <c r="BF1249" s="3"/>
      <c r="BG1249" s="3"/>
      <c r="BH1249" s="3"/>
      <c r="BI1249" s="3"/>
      <c r="BJ1249" s="3"/>
      <c r="BK1249" s="3"/>
      <c r="BL1249" s="51"/>
      <c r="BM1249" s="8"/>
      <c r="BN1249" s="8"/>
      <c r="BO1249" s="10"/>
      <c r="BP1249" s="8"/>
      <c r="BQ1249" s="8"/>
      <c r="BR1249" s="8"/>
      <c r="BS1249" s="8"/>
      <c r="BT1249" s="8"/>
      <c r="BU1249" s="8"/>
      <c r="BV1249" s="8"/>
      <c r="BW1249" s="8"/>
    </row>
    <row r="1250" spans="1:75" x14ac:dyDescent="0.3">
      <c r="A1250" s="7"/>
      <c r="B1250" s="3"/>
      <c r="C1250" s="3"/>
      <c r="D1250" s="3"/>
      <c r="E1250" s="3"/>
      <c r="F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c r="BA1250" s="3"/>
      <c r="BB1250" s="3"/>
      <c r="BC1250" s="3"/>
      <c r="BD1250" s="3"/>
      <c r="BE1250" s="3"/>
      <c r="BF1250" s="3"/>
      <c r="BG1250" s="3"/>
      <c r="BH1250" s="3"/>
      <c r="BI1250" s="3"/>
      <c r="BJ1250" s="3"/>
      <c r="BK1250" s="3"/>
      <c r="BL1250" s="51"/>
      <c r="BM1250" s="8"/>
      <c r="BN1250" s="8"/>
      <c r="BO1250" s="10"/>
      <c r="BP1250" s="8"/>
      <c r="BQ1250" s="8"/>
      <c r="BR1250" s="8"/>
      <c r="BS1250" s="8"/>
      <c r="BT1250" s="8"/>
      <c r="BU1250" s="8"/>
      <c r="BV1250" s="8"/>
      <c r="BW1250" s="8"/>
    </row>
    <row r="1251" spans="1:75" x14ac:dyDescent="0.3">
      <c r="A1251" s="7"/>
      <c r="B1251" s="3"/>
      <c r="C1251" s="3"/>
      <c r="D1251" s="3"/>
      <c r="E1251" s="3"/>
      <c r="F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c r="BA1251" s="3"/>
      <c r="BB1251" s="3"/>
      <c r="BC1251" s="3"/>
      <c r="BD1251" s="3"/>
      <c r="BE1251" s="3"/>
      <c r="BF1251" s="3"/>
      <c r="BG1251" s="3"/>
      <c r="BH1251" s="3"/>
      <c r="BI1251" s="3"/>
      <c r="BJ1251" s="3"/>
      <c r="BK1251" s="3"/>
      <c r="BL1251" s="51"/>
      <c r="BM1251" s="8"/>
      <c r="BN1251" s="8"/>
      <c r="BO1251" s="10"/>
      <c r="BP1251" s="8"/>
      <c r="BQ1251" s="8"/>
      <c r="BR1251" s="8"/>
      <c r="BS1251" s="8"/>
      <c r="BT1251" s="8"/>
      <c r="BU1251" s="8"/>
      <c r="BV1251" s="8"/>
      <c r="BW1251" s="8"/>
    </row>
    <row r="1252" spans="1:75" x14ac:dyDescent="0.3">
      <c r="A1252" s="7"/>
      <c r="B1252" s="3"/>
      <c r="C1252" s="3"/>
      <c r="D1252" s="3"/>
      <c r="E1252" s="3"/>
      <c r="F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c r="BA1252" s="3"/>
      <c r="BB1252" s="3"/>
      <c r="BC1252" s="3"/>
      <c r="BD1252" s="3"/>
      <c r="BE1252" s="3"/>
      <c r="BF1252" s="3"/>
      <c r="BG1252" s="3"/>
      <c r="BH1252" s="3"/>
      <c r="BI1252" s="3"/>
      <c r="BJ1252" s="3"/>
      <c r="BK1252" s="3"/>
      <c r="BL1252" s="51"/>
      <c r="BM1252" s="8"/>
      <c r="BN1252" s="8"/>
      <c r="BO1252" s="10"/>
      <c r="BP1252" s="8"/>
      <c r="BQ1252" s="8"/>
      <c r="BR1252" s="8"/>
      <c r="BS1252" s="8"/>
      <c r="BT1252" s="8"/>
      <c r="BU1252" s="8"/>
      <c r="BV1252" s="8"/>
      <c r="BW1252" s="8"/>
    </row>
    <row r="1253" spans="1:75" x14ac:dyDescent="0.3">
      <c r="A1253" s="7"/>
      <c r="B1253" s="3"/>
      <c r="C1253" s="3"/>
      <c r="D1253" s="3"/>
      <c r="E1253" s="3"/>
      <c r="F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c r="BA1253" s="3"/>
      <c r="BB1253" s="3"/>
      <c r="BC1253" s="3"/>
      <c r="BD1253" s="3"/>
      <c r="BE1253" s="3"/>
      <c r="BF1253" s="3"/>
      <c r="BG1253" s="3"/>
      <c r="BH1253" s="3"/>
      <c r="BI1253" s="3"/>
      <c r="BJ1253" s="3"/>
      <c r="BK1253" s="3"/>
      <c r="BL1253" s="51"/>
      <c r="BM1253" s="8"/>
      <c r="BN1253" s="8"/>
      <c r="BO1253" s="10"/>
      <c r="BP1253" s="8"/>
      <c r="BQ1253" s="8"/>
      <c r="BR1253" s="8"/>
      <c r="BS1253" s="8"/>
      <c r="BT1253" s="8"/>
      <c r="BU1253" s="8"/>
      <c r="BV1253" s="8"/>
      <c r="BW1253" s="8"/>
    </row>
    <row r="1254" spans="1:75" x14ac:dyDescent="0.3">
      <c r="A1254" s="7"/>
      <c r="B1254" s="3"/>
      <c r="C1254" s="3"/>
      <c r="D1254" s="3"/>
      <c r="E1254" s="3"/>
      <c r="F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c r="BA1254" s="3"/>
      <c r="BB1254" s="3"/>
      <c r="BC1254" s="3"/>
      <c r="BD1254" s="3"/>
      <c r="BE1254" s="3"/>
      <c r="BF1254" s="3"/>
      <c r="BG1254" s="3"/>
      <c r="BH1254" s="3"/>
      <c r="BI1254" s="3"/>
      <c r="BJ1254" s="3"/>
      <c r="BK1254" s="3"/>
      <c r="BL1254" s="51"/>
      <c r="BM1254" s="8"/>
      <c r="BN1254" s="8"/>
      <c r="BO1254" s="10"/>
      <c r="BP1254" s="8"/>
      <c r="BQ1254" s="8"/>
      <c r="BR1254" s="8"/>
      <c r="BS1254" s="8"/>
      <c r="BT1254" s="8"/>
      <c r="BU1254" s="8"/>
      <c r="BV1254" s="8"/>
      <c r="BW1254" s="8"/>
    </row>
    <row r="1255" spans="1:75" x14ac:dyDescent="0.3">
      <c r="A1255" s="7"/>
      <c r="B1255" s="3"/>
      <c r="C1255" s="3"/>
      <c r="D1255" s="3"/>
      <c r="E1255" s="3"/>
      <c r="F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c r="BA1255" s="3"/>
      <c r="BB1255" s="3"/>
      <c r="BC1255" s="3"/>
      <c r="BD1255" s="3"/>
      <c r="BE1255" s="3"/>
      <c r="BF1255" s="3"/>
      <c r="BG1255" s="3"/>
      <c r="BH1255" s="3"/>
      <c r="BI1255" s="3"/>
      <c r="BJ1255" s="3"/>
      <c r="BK1255" s="3"/>
      <c r="BL1255" s="51"/>
      <c r="BM1255" s="8"/>
      <c r="BN1255" s="8"/>
      <c r="BO1255" s="10"/>
      <c r="BP1255" s="8"/>
      <c r="BQ1255" s="8"/>
      <c r="BR1255" s="8"/>
      <c r="BS1255" s="8"/>
      <c r="BT1255" s="8"/>
      <c r="BU1255" s="8"/>
      <c r="BV1255" s="8"/>
      <c r="BW1255" s="8"/>
    </row>
    <row r="1256" spans="1:75" x14ac:dyDescent="0.3">
      <c r="A1256" s="7"/>
      <c r="B1256" s="3"/>
      <c r="C1256" s="3"/>
      <c r="D1256" s="3"/>
      <c r="E1256" s="3"/>
      <c r="F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c r="BA1256" s="3"/>
      <c r="BB1256" s="3"/>
      <c r="BC1256" s="3"/>
      <c r="BD1256" s="3"/>
      <c r="BE1256" s="3"/>
      <c r="BF1256" s="3"/>
      <c r="BG1256" s="3"/>
      <c r="BH1256" s="3"/>
      <c r="BI1256" s="3"/>
      <c r="BJ1256" s="3"/>
      <c r="BK1256" s="3"/>
      <c r="BL1256" s="51"/>
      <c r="BM1256" s="8"/>
      <c r="BN1256" s="8"/>
      <c r="BO1256" s="10"/>
      <c r="BP1256" s="8"/>
      <c r="BQ1256" s="8"/>
      <c r="BR1256" s="8"/>
      <c r="BS1256" s="8"/>
      <c r="BT1256" s="8"/>
      <c r="BU1256" s="8"/>
      <c r="BV1256" s="8"/>
      <c r="BW1256" s="8"/>
    </row>
    <row r="1257" spans="1:75" x14ac:dyDescent="0.3">
      <c r="A1257" s="7"/>
      <c r="B1257" s="3"/>
      <c r="C1257" s="3"/>
      <c r="D1257" s="3"/>
      <c r="E1257" s="3"/>
      <c r="F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c r="BA1257" s="3"/>
      <c r="BB1257" s="3"/>
      <c r="BC1257" s="3"/>
      <c r="BD1257" s="3"/>
      <c r="BE1257" s="3"/>
      <c r="BF1257" s="3"/>
      <c r="BG1257" s="3"/>
      <c r="BH1257" s="3"/>
      <c r="BI1257" s="3"/>
      <c r="BJ1257" s="3"/>
      <c r="BK1257" s="3"/>
      <c r="BL1257" s="51"/>
      <c r="BM1257" s="8"/>
      <c r="BN1257" s="8"/>
      <c r="BO1257" s="10"/>
      <c r="BP1257" s="8"/>
      <c r="BQ1257" s="8"/>
      <c r="BR1257" s="8"/>
      <c r="BS1257" s="8"/>
      <c r="BT1257" s="8"/>
      <c r="BU1257" s="8"/>
      <c r="BV1257" s="8"/>
      <c r="BW1257" s="8"/>
    </row>
    <row r="1258" spans="1:75" x14ac:dyDescent="0.3">
      <c r="A1258" s="7"/>
      <c r="B1258" s="3"/>
      <c r="C1258" s="3"/>
      <c r="D1258" s="3"/>
      <c r="E1258" s="3"/>
      <c r="F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c r="BA1258" s="3"/>
      <c r="BB1258" s="3"/>
      <c r="BC1258" s="3"/>
      <c r="BD1258" s="3"/>
      <c r="BE1258" s="3"/>
      <c r="BF1258" s="3"/>
      <c r="BG1258" s="3"/>
      <c r="BH1258" s="3"/>
      <c r="BI1258" s="3"/>
      <c r="BJ1258" s="3"/>
      <c r="BK1258" s="3"/>
      <c r="BL1258" s="51"/>
      <c r="BM1258" s="8"/>
      <c r="BN1258" s="8"/>
      <c r="BO1258" s="10"/>
      <c r="BP1258" s="8"/>
      <c r="BQ1258" s="8"/>
      <c r="BR1258" s="8"/>
      <c r="BS1258" s="8"/>
      <c r="BT1258" s="8"/>
      <c r="BU1258" s="8"/>
      <c r="BV1258" s="8"/>
      <c r="BW1258" s="8"/>
    </row>
    <row r="1259" spans="1:75" x14ac:dyDescent="0.3">
      <c r="A1259" s="7"/>
      <c r="B1259" s="3"/>
      <c r="C1259" s="3"/>
      <c r="D1259" s="3"/>
      <c r="E1259" s="3"/>
      <c r="F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c r="BA1259" s="3"/>
      <c r="BB1259" s="3"/>
      <c r="BC1259" s="3"/>
      <c r="BD1259" s="3"/>
      <c r="BE1259" s="3"/>
      <c r="BF1259" s="3"/>
      <c r="BG1259" s="3"/>
      <c r="BH1259" s="3"/>
      <c r="BI1259" s="3"/>
      <c r="BJ1259" s="3"/>
      <c r="BK1259" s="3"/>
      <c r="BL1259" s="51"/>
      <c r="BM1259" s="8"/>
      <c r="BN1259" s="8"/>
      <c r="BO1259" s="10"/>
      <c r="BP1259" s="8"/>
      <c r="BQ1259" s="8"/>
      <c r="BR1259" s="8"/>
      <c r="BS1259" s="8"/>
      <c r="BT1259" s="8"/>
      <c r="BU1259" s="8"/>
      <c r="BV1259" s="8"/>
      <c r="BW1259" s="8"/>
    </row>
    <row r="1260" spans="1:75" x14ac:dyDescent="0.3">
      <c r="A1260" s="7"/>
      <c r="B1260" s="3"/>
      <c r="C1260" s="3"/>
      <c r="D1260" s="3"/>
      <c r="E1260" s="3"/>
      <c r="F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c r="BA1260" s="3"/>
      <c r="BB1260" s="3"/>
      <c r="BC1260" s="3"/>
      <c r="BD1260" s="3"/>
      <c r="BE1260" s="3"/>
      <c r="BF1260" s="3"/>
      <c r="BG1260" s="3"/>
      <c r="BH1260" s="3"/>
      <c r="BI1260" s="3"/>
      <c r="BJ1260" s="3"/>
      <c r="BK1260" s="3"/>
      <c r="BL1260" s="51"/>
      <c r="BM1260" s="8"/>
      <c r="BN1260" s="8"/>
      <c r="BO1260" s="10"/>
      <c r="BP1260" s="8"/>
      <c r="BQ1260" s="8"/>
      <c r="BR1260" s="8"/>
      <c r="BS1260" s="8"/>
      <c r="BT1260" s="8"/>
      <c r="BU1260" s="8"/>
      <c r="BV1260" s="8"/>
      <c r="BW1260" s="8"/>
    </row>
    <row r="1261" spans="1:75" x14ac:dyDescent="0.3">
      <c r="A1261" s="7"/>
      <c r="B1261" s="3"/>
      <c r="C1261" s="3"/>
      <c r="D1261" s="3"/>
      <c r="E1261" s="3"/>
      <c r="F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c r="BA1261" s="3"/>
      <c r="BB1261" s="3"/>
      <c r="BC1261" s="3"/>
      <c r="BD1261" s="3"/>
      <c r="BE1261" s="3"/>
      <c r="BF1261" s="3"/>
      <c r="BG1261" s="3"/>
      <c r="BH1261" s="3"/>
      <c r="BI1261" s="3"/>
      <c r="BJ1261" s="3"/>
      <c r="BK1261" s="3"/>
      <c r="BL1261" s="51"/>
      <c r="BM1261" s="8"/>
      <c r="BN1261" s="8"/>
      <c r="BO1261" s="10"/>
      <c r="BP1261" s="8"/>
      <c r="BQ1261" s="8"/>
      <c r="BR1261" s="8"/>
      <c r="BS1261" s="8"/>
      <c r="BT1261" s="8"/>
      <c r="BU1261" s="8"/>
      <c r="BV1261" s="8"/>
      <c r="BW1261" s="8"/>
    </row>
    <row r="1262" spans="1:75" x14ac:dyDescent="0.3">
      <c r="A1262" s="7"/>
      <c r="B1262" s="3"/>
      <c r="C1262" s="3"/>
      <c r="D1262" s="3"/>
      <c r="E1262" s="3"/>
      <c r="F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c r="BA1262" s="3"/>
      <c r="BB1262" s="3"/>
      <c r="BC1262" s="3"/>
      <c r="BD1262" s="3"/>
      <c r="BE1262" s="3"/>
      <c r="BF1262" s="3"/>
      <c r="BG1262" s="3"/>
      <c r="BH1262" s="3"/>
      <c r="BI1262" s="3"/>
      <c r="BJ1262" s="3"/>
      <c r="BK1262" s="3"/>
      <c r="BL1262" s="51"/>
      <c r="BM1262" s="8"/>
      <c r="BN1262" s="8"/>
      <c r="BO1262" s="10"/>
      <c r="BP1262" s="8"/>
      <c r="BQ1262" s="8"/>
      <c r="BR1262" s="8"/>
      <c r="BS1262" s="8"/>
      <c r="BT1262" s="8"/>
      <c r="BU1262" s="8"/>
      <c r="BV1262" s="8"/>
      <c r="BW1262" s="8"/>
    </row>
    <row r="1263" spans="1:75" x14ac:dyDescent="0.3">
      <c r="A1263" s="7"/>
      <c r="B1263" s="3"/>
      <c r="C1263" s="3"/>
      <c r="D1263" s="3"/>
      <c r="E1263" s="3"/>
      <c r="F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c r="BA1263" s="3"/>
      <c r="BB1263" s="3"/>
      <c r="BC1263" s="3"/>
      <c r="BD1263" s="3"/>
      <c r="BE1263" s="3"/>
      <c r="BF1263" s="3"/>
      <c r="BG1263" s="3"/>
      <c r="BH1263" s="3"/>
      <c r="BI1263" s="3"/>
      <c r="BJ1263" s="3"/>
      <c r="BK1263" s="3"/>
      <c r="BL1263" s="51"/>
      <c r="BM1263" s="8"/>
      <c r="BN1263" s="8"/>
      <c r="BO1263" s="10"/>
      <c r="BP1263" s="8"/>
      <c r="BQ1263" s="8"/>
      <c r="BR1263" s="8"/>
      <c r="BS1263" s="8"/>
      <c r="BT1263" s="8"/>
      <c r="BU1263" s="8"/>
      <c r="BV1263" s="8"/>
      <c r="BW1263" s="8"/>
    </row>
    <row r="1264" spans="1:75" x14ac:dyDescent="0.3">
      <c r="A1264" s="7"/>
      <c r="B1264" s="3"/>
      <c r="C1264" s="3"/>
      <c r="D1264" s="3"/>
      <c r="E1264" s="3"/>
      <c r="F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c r="BA1264" s="3"/>
      <c r="BB1264" s="3"/>
      <c r="BC1264" s="3"/>
      <c r="BD1264" s="3"/>
      <c r="BE1264" s="3"/>
      <c r="BF1264" s="3"/>
      <c r="BG1264" s="3"/>
      <c r="BH1264" s="3"/>
      <c r="BI1264" s="3"/>
      <c r="BJ1264" s="3"/>
      <c r="BK1264" s="3"/>
      <c r="BL1264" s="51"/>
      <c r="BM1264" s="8"/>
      <c r="BN1264" s="8"/>
      <c r="BO1264" s="10"/>
      <c r="BP1264" s="8"/>
      <c r="BQ1264" s="8"/>
      <c r="BR1264" s="8"/>
      <c r="BS1264" s="8"/>
      <c r="BT1264" s="8"/>
      <c r="BU1264" s="8"/>
      <c r="BV1264" s="8"/>
      <c r="BW1264" s="8"/>
    </row>
    <row r="1265" spans="1:75" x14ac:dyDescent="0.3">
      <c r="A1265" s="7"/>
      <c r="B1265" s="3"/>
      <c r="C1265" s="3"/>
      <c r="D1265" s="3"/>
      <c r="E1265" s="3"/>
      <c r="F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c r="BA1265" s="3"/>
      <c r="BB1265" s="3"/>
      <c r="BC1265" s="3"/>
      <c r="BD1265" s="3"/>
      <c r="BE1265" s="3"/>
      <c r="BF1265" s="3"/>
      <c r="BG1265" s="3"/>
      <c r="BH1265" s="3"/>
      <c r="BI1265" s="3"/>
      <c r="BJ1265" s="3"/>
      <c r="BK1265" s="3"/>
      <c r="BL1265" s="51"/>
      <c r="BM1265" s="8"/>
      <c r="BN1265" s="8"/>
      <c r="BO1265" s="10"/>
      <c r="BP1265" s="8"/>
      <c r="BQ1265" s="8"/>
      <c r="BR1265" s="8"/>
      <c r="BS1265" s="8"/>
      <c r="BT1265" s="8"/>
      <c r="BU1265" s="8"/>
      <c r="BV1265" s="8"/>
      <c r="BW1265" s="8"/>
    </row>
    <row r="1266" spans="1:75" x14ac:dyDescent="0.3">
      <c r="A1266" s="7"/>
      <c r="B1266" s="3"/>
      <c r="C1266" s="3"/>
      <c r="D1266" s="3"/>
      <c r="E1266" s="3"/>
      <c r="F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c r="BA1266" s="3"/>
      <c r="BB1266" s="3"/>
      <c r="BC1266" s="3"/>
      <c r="BD1266" s="3"/>
      <c r="BE1266" s="3"/>
      <c r="BF1266" s="3"/>
      <c r="BG1266" s="3"/>
      <c r="BH1266" s="3"/>
      <c r="BI1266" s="3"/>
      <c r="BJ1266" s="3"/>
      <c r="BK1266" s="3"/>
      <c r="BL1266" s="51"/>
      <c r="BM1266" s="8"/>
      <c r="BN1266" s="8"/>
      <c r="BO1266" s="10"/>
      <c r="BP1266" s="8"/>
      <c r="BQ1266" s="8"/>
      <c r="BR1266" s="8"/>
      <c r="BS1266" s="8"/>
      <c r="BT1266" s="8"/>
      <c r="BU1266" s="8"/>
      <c r="BV1266" s="8"/>
      <c r="BW1266" s="8"/>
    </row>
    <row r="1267" spans="1:75" x14ac:dyDescent="0.3">
      <c r="A1267" s="7"/>
      <c r="B1267" s="3"/>
      <c r="C1267" s="3"/>
      <c r="D1267" s="3"/>
      <c r="E1267" s="3"/>
      <c r="F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c r="BA1267" s="3"/>
      <c r="BB1267" s="3"/>
      <c r="BC1267" s="3"/>
      <c r="BD1267" s="3"/>
      <c r="BE1267" s="3"/>
      <c r="BF1267" s="3"/>
      <c r="BG1267" s="3"/>
      <c r="BH1267" s="3"/>
      <c r="BI1267" s="3"/>
      <c r="BJ1267" s="3"/>
      <c r="BK1267" s="3"/>
      <c r="BL1267" s="51"/>
      <c r="BM1267" s="8"/>
      <c r="BN1267" s="8"/>
      <c r="BO1267" s="10"/>
      <c r="BP1267" s="8"/>
      <c r="BQ1267" s="8"/>
      <c r="BR1267" s="8"/>
      <c r="BS1267" s="8"/>
      <c r="BT1267" s="8"/>
      <c r="BU1267" s="8"/>
      <c r="BV1267" s="8"/>
      <c r="BW1267" s="8"/>
    </row>
    <row r="1268" spans="1:75" x14ac:dyDescent="0.3">
      <c r="A1268" s="7"/>
      <c r="B1268" s="3"/>
      <c r="C1268" s="3"/>
      <c r="D1268" s="3"/>
      <c r="E1268" s="3"/>
      <c r="F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c r="BA1268" s="3"/>
      <c r="BB1268" s="3"/>
      <c r="BC1268" s="3"/>
      <c r="BD1268" s="3"/>
      <c r="BE1268" s="3"/>
      <c r="BF1268" s="3"/>
      <c r="BG1268" s="3"/>
      <c r="BH1268" s="3"/>
      <c r="BI1268" s="3"/>
      <c r="BJ1268" s="3"/>
      <c r="BK1268" s="3"/>
      <c r="BL1268" s="51"/>
      <c r="BM1268" s="8"/>
      <c r="BN1268" s="8"/>
      <c r="BO1268" s="10"/>
      <c r="BP1268" s="8"/>
      <c r="BQ1268" s="8"/>
      <c r="BR1268" s="8"/>
      <c r="BS1268" s="8"/>
      <c r="BT1268" s="8"/>
      <c r="BU1268" s="8"/>
      <c r="BV1268" s="8"/>
      <c r="BW1268" s="8"/>
    </row>
    <row r="1269" spans="1:75" x14ac:dyDescent="0.3">
      <c r="A1269" s="7"/>
      <c r="B1269" s="3"/>
      <c r="C1269" s="3"/>
      <c r="D1269" s="3"/>
      <c r="E1269" s="3"/>
      <c r="F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c r="BA1269" s="3"/>
      <c r="BB1269" s="3"/>
      <c r="BC1269" s="3"/>
      <c r="BD1269" s="3"/>
      <c r="BE1269" s="3"/>
      <c r="BF1269" s="3"/>
      <c r="BG1269" s="3"/>
      <c r="BH1269" s="3"/>
      <c r="BI1269" s="3"/>
      <c r="BJ1269" s="3"/>
      <c r="BK1269" s="3"/>
      <c r="BL1269" s="51"/>
      <c r="BM1269" s="8"/>
      <c r="BN1269" s="8"/>
      <c r="BO1269" s="10"/>
      <c r="BP1269" s="8"/>
      <c r="BQ1269" s="8"/>
      <c r="BR1269" s="8"/>
      <c r="BS1269" s="8"/>
      <c r="BT1269" s="8"/>
      <c r="BU1269" s="8"/>
      <c r="BV1269" s="8"/>
      <c r="BW1269" s="8"/>
    </row>
    <row r="1270" spans="1:75" x14ac:dyDescent="0.3">
      <c r="A1270" s="7"/>
      <c r="B1270" s="3"/>
      <c r="C1270" s="3"/>
      <c r="D1270" s="3"/>
      <c r="E1270" s="3"/>
      <c r="F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c r="BA1270" s="3"/>
      <c r="BB1270" s="3"/>
      <c r="BC1270" s="3"/>
      <c r="BD1270" s="3"/>
      <c r="BE1270" s="3"/>
      <c r="BF1270" s="3"/>
      <c r="BG1270" s="3"/>
      <c r="BH1270" s="3"/>
      <c r="BI1270" s="3"/>
      <c r="BJ1270" s="3"/>
      <c r="BK1270" s="3"/>
      <c r="BL1270" s="51"/>
      <c r="BM1270" s="8"/>
      <c r="BN1270" s="8"/>
      <c r="BO1270" s="10"/>
      <c r="BP1270" s="8"/>
      <c r="BQ1270" s="8"/>
      <c r="BR1270" s="8"/>
      <c r="BS1270" s="8"/>
      <c r="BT1270" s="8"/>
      <c r="BU1270" s="8"/>
      <c r="BV1270" s="8"/>
      <c r="BW1270" s="8"/>
    </row>
    <row r="1271" spans="1:75" x14ac:dyDescent="0.3">
      <c r="A1271" s="7"/>
      <c r="B1271" s="3"/>
      <c r="C1271" s="3"/>
      <c r="D1271" s="3"/>
      <c r="E1271" s="3"/>
      <c r="F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c r="BA1271" s="3"/>
      <c r="BB1271" s="3"/>
      <c r="BC1271" s="3"/>
      <c r="BD1271" s="3"/>
      <c r="BE1271" s="3"/>
      <c r="BF1271" s="3"/>
      <c r="BG1271" s="3"/>
      <c r="BH1271" s="3"/>
      <c r="BI1271" s="3"/>
      <c r="BJ1271" s="3"/>
      <c r="BK1271" s="3"/>
      <c r="BL1271" s="51"/>
      <c r="BM1271" s="8"/>
      <c r="BN1271" s="8"/>
      <c r="BO1271" s="10"/>
      <c r="BP1271" s="8"/>
      <c r="BQ1271" s="8"/>
      <c r="BR1271" s="8"/>
      <c r="BS1271" s="8"/>
      <c r="BT1271" s="8"/>
      <c r="BU1271" s="8"/>
      <c r="BV1271" s="8"/>
      <c r="BW1271" s="8"/>
    </row>
    <row r="1272" spans="1:75" x14ac:dyDescent="0.3">
      <c r="A1272" s="7"/>
      <c r="B1272" s="3"/>
      <c r="C1272" s="3"/>
      <c r="D1272" s="3"/>
      <c r="E1272" s="3"/>
      <c r="F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c r="BA1272" s="3"/>
      <c r="BB1272" s="3"/>
      <c r="BC1272" s="3"/>
      <c r="BD1272" s="3"/>
      <c r="BE1272" s="3"/>
      <c r="BF1272" s="3"/>
      <c r="BG1272" s="3"/>
      <c r="BH1272" s="3"/>
      <c r="BI1272" s="3"/>
      <c r="BJ1272" s="3"/>
      <c r="BK1272" s="3"/>
      <c r="BL1272" s="51"/>
      <c r="BM1272" s="8"/>
      <c r="BN1272" s="8"/>
      <c r="BO1272" s="10"/>
      <c r="BP1272" s="8"/>
      <c r="BQ1272" s="8"/>
      <c r="BR1272" s="8"/>
      <c r="BS1272" s="8"/>
      <c r="BT1272" s="8"/>
      <c r="BU1272" s="8"/>
      <c r="BV1272" s="8"/>
      <c r="BW1272" s="8"/>
    </row>
    <row r="1273" spans="1:75" x14ac:dyDescent="0.3">
      <c r="A1273" s="7"/>
      <c r="B1273" s="3"/>
      <c r="C1273" s="3"/>
      <c r="D1273" s="3"/>
      <c r="E1273" s="3"/>
      <c r="F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c r="BA1273" s="3"/>
      <c r="BB1273" s="3"/>
      <c r="BC1273" s="3"/>
      <c r="BD1273" s="3"/>
      <c r="BE1273" s="3"/>
      <c r="BF1273" s="3"/>
      <c r="BG1273" s="3"/>
      <c r="BH1273" s="3"/>
      <c r="BI1273" s="3"/>
      <c r="BJ1273" s="3"/>
      <c r="BK1273" s="3"/>
      <c r="BL1273" s="51"/>
      <c r="BM1273" s="8"/>
      <c r="BN1273" s="8"/>
      <c r="BO1273" s="10"/>
      <c r="BP1273" s="8"/>
      <c r="BQ1273" s="8"/>
      <c r="BR1273" s="8"/>
      <c r="BS1273" s="8"/>
      <c r="BT1273" s="8"/>
      <c r="BU1273" s="8"/>
      <c r="BV1273" s="8"/>
      <c r="BW1273" s="8"/>
    </row>
    <row r="1274" spans="1:75" x14ac:dyDescent="0.3">
      <c r="A1274" s="7"/>
      <c r="B1274" s="3"/>
      <c r="C1274" s="3"/>
      <c r="D1274" s="3"/>
      <c r="E1274" s="3"/>
      <c r="F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c r="BA1274" s="3"/>
      <c r="BB1274" s="3"/>
      <c r="BC1274" s="3"/>
      <c r="BD1274" s="3"/>
      <c r="BE1274" s="3"/>
      <c r="BF1274" s="3"/>
      <c r="BG1274" s="3"/>
      <c r="BH1274" s="3"/>
      <c r="BI1274" s="3"/>
      <c r="BJ1274" s="3"/>
      <c r="BK1274" s="3"/>
      <c r="BL1274" s="51"/>
      <c r="BM1274" s="8"/>
      <c r="BN1274" s="8"/>
      <c r="BO1274" s="10"/>
      <c r="BP1274" s="8"/>
      <c r="BQ1274" s="8"/>
      <c r="BR1274" s="8"/>
      <c r="BS1274" s="8"/>
      <c r="BT1274" s="8"/>
      <c r="BU1274" s="8"/>
      <c r="BV1274" s="8"/>
      <c r="BW1274" s="8"/>
    </row>
    <row r="1275" spans="1:75" x14ac:dyDescent="0.3">
      <c r="A1275" s="7"/>
      <c r="B1275" s="3"/>
      <c r="C1275" s="3"/>
      <c r="D1275" s="3"/>
      <c r="E1275" s="3"/>
      <c r="F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c r="BA1275" s="3"/>
      <c r="BB1275" s="3"/>
      <c r="BC1275" s="3"/>
      <c r="BD1275" s="3"/>
      <c r="BE1275" s="3"/>
      <c r="BF1275" s="3"/>
      <c r="BG1275" s="3"/>
      <c r="BH1275" s="3"/>
      <c r="BI1275" s="3"/>
      <c r="BJ1275" s="3"/>
      <c r="BK1275" s="3"/>
      <c r="BL1275" s="51"/>
      <c r="BM1275" s="8"/>
      <c r="BN1275" s="8"/>
      <c r="BO1275" s="10"/>
      <c r="BP1275" s="8"/>
      <c r="BQ1275" s="8"/>
      <c r="BR1275" s="8"/>
      <c r="BS1275" s="8"/>
      <c r="BT1275" s="8"/>
      <c r="BU1275" s="8"/>
      <c r="BV1275" s="8"/>
      <c r="BW1275" s="8"/>
    </row>
    <row r="1276" spans="1:75" x14ac:dyDescent="0.3">
      <c r="A1276" s="7"/>
      <c r="B1276" s="3"/>
      <c r="C1276" s="3"/>
      <c r="D1276" s="3"/>
      <c r="E1276" s="3"/>
      <c r="F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c r="BA1276" s="3"/>
      <c r="BB1276" s="3"/>
      <c r="BC1276" s="3"/>
      <c r="BD1276" s="3"/>
      <c r="BE1276" s="3"/>
      <c r="BF1276" s="3"/>
      <c r="BG1276" s="3"/>
      <c r="BH1276" s="3"/>
      <c r="BI1276" s="3"/>
      <c r="BJ1276" s="3"/>
      <c r="BK1276" s="3"/>
      <c r="BL1276" s="51"/>
      <c r="BM1276" s="8"/>
      <c r="BN1276" s="8"/>
      <c r="BO1276" s="10"/>
      <c r="BP1276" s="8"/>
      <c r="BQ1276" s="8"/>
      <c r="BR1276" s="8"/>
      <c r="BS1276" s="8"/>
      <c r="BT1276" s="8"/>
      <c r="BU1276" s="8"/>
      <c r="BV1276" s="8"/>
      <c r="BW1276" s="8"/>
    </row>
    <row r="1277" spans="1:75" x14ac:dyDescent="0.3">
      <c r="A1277" s="7"/>
      <c r="B1277" s="3"/>
      <c r="C1277" s="3"/>
      <c r="D1277" s="3"/>
      <c r="E1277" s="3"/>
      <c r="F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c r="BA1277" s="3"/>
      <c r="BB1277" s="3"/>
      <c r="BC1277" s="3"/>
      <c r="BD1277" s="3"/>
      <c r="BE1277" s="3"/>
      <c r="BF1277" s="3"/>
      <c r="BG1277" s="3"/>
      <c r="BH1277" s="3"/>
      <c r="BI1277" s="3"/>
      <c r="BJ1277" s="3"/>
      <c r="BK1277" s="3"/>
      <c r="BL1277" s="51"/>
      <c r="BM1277" s="8"/>
      <c r="BN1277" s="8"/>
      <c r="BO1277" s="10"/>
      <c r="BP1277" s="8"/>
      <c r="BQ1277" s="8"/>
      <c r="BR1277" s="8"/>
      <c r="BS1277" s="8"/>
      <c r="BT1277" s="8"/>
      <c r="BU1277" s="8"/>
      <c r="BV1277" s="8"/>
      <c r="BW1277" s="8"/>
    </row>
    <row r="1278" spans="1:75" x14ac:dyDescent="0.3">
      <c r="A1278" s="7"/>
      <c r="B1278" s="3"/>
      <c r="C1278" s="3"/>
      <c r="D1278" s="3"/>
      <c r="E1278" s="3"/>
      <c r="F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c r="BA1278" s="3"/>
      <c r="BB1278" s="3"/>
      <c r="BC1278" s="3"/>
      <c r="BD1278" s="3"/>
      <c r="BE1278" s="3"/>
      <c r="BF1278" s="3"/>
      <c r="BG1278" s="3"/>
      <c r="BH1278" s="3"/>
      <c r="BI1278" s="3"/>
      <c r="BJ1278" s="3"/>
      <c r="BK1278" s="3"/>
      <c r="BL1278" s="51"/>
      <c r="BM1278" s="8"/>
      <c r="BN1278" s="8"/>
      <c r="BO1278" s="10"/>
      <c r="BP1278" s="8"/>
      <c r="BQ1278" s="8"/>
      <c r="BR1278" s="8"/>
      <c r="BS1278" s="8"/>
      <c r="BT1278" s="8"/>
      <c r="BU1278" s="8"/>
      <c r="BV1278" s="8"/>
      <c r="BW1278" s="8"/>
    </row>
    <row r="1279" spans="1:75" x14ac:dyDescent="0.3">
      <c r="A1279" s="7"/>
      <c r="B1279" s="3"/>
      <c r="C1279" s="3"/>
      <c r="D1279" s="3"/>
      <c r="E1279" s="3"/>
      <c r="F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c r="BA1279" s="3"/>
      <c r="BB1279" s="3"/>
      <c r="BC1279" s="3"/>
      <c r="BD1279" s="3"/>
      <c r="BE1279" s="3"/>
      <c r="BF1279" s="3"/>
      <c r="BG1279" s="3"/>
      <c r="BH1279" s="3"/>
      <c r="BI1279" s="3"/>
      <c r="BJ1279" s="3"/>
      <c r="BK1279" s="3"/>
      <c r="BL1279" s="51"/>
      <c r="BM1279" s="8"/>
      <c r="BN1279" s="8"/>
      <c r="BO1279" s="10"/>
      <c r="BP1279" s="8"/>
      <c r="BQ1279" s="8"/>
      <c r="BR1279" s="8"/>
      <c r="BS1279" s="8"/>
      <c r="BT1279" s="8"/>
      <c r="BU1279" s="8"/>
      <c r="BV1279" s="8"/>
      <c r="BW1279" s="8"/>
    </row>
    <row r="1280" spans="1:75" x14ac:dyDescent="0.3">
      <c r="A1280" s="7"/>
      <c r="B1280" s="3"/>
      <c r="C1280" s="3"/>
      <c r="D1280" s="3"/>
      <c r="E1280" s="3"/>
      <c r="F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c r="BA1280" s="3"/>
      <c r="BB1280" s="3"/>
      <c r="BC1280" s="3"/>
      <c r="BD1280" s="3"/>
      <c r="BE1280" s="3"/>
      <c r="BF1280" s="3"/>
      <c r="BG1280" s="3"/>
      <c r="BH1280" s="3"/>
      <c r="BI1280" s="3"/>
      <c r="BJ1280" s="3"/>
      <c r="BK1280" s="3"/>
      <c r="BL1280" s="51"/>
      <c r="BM1280" s="8"/>
      <c r="BN1280" s="8"/>
      <c r="BO1280" s="10"/>
      <c r="BP1280" s="8"/>
      <c r="BQ1280" s="8"/>
      <c r="BR1280" s="8"/>
      <c r="BS1280" s="8"/>
      <c r="BT1280" s="8"/>
      <c r="BU1280" s="8"/>
      <c r="BV1280" s="8"/>
      <c r="BW1280" s="8"/>
    </row>
    <row r="1281" spans="1:75" x14ac:dyDescent="0.3">
      <c r="A1281" s="7"/>
      <c r="B1281" s="3"/>
      <c r="C1281" s="3"/>
      <c r="D1281" s="3"/>
      <c r="E1281" s="3"/>
      <c r="F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c r="BA1281" s="3"/>
      <c r="BB1281" s="3"/>
      <c r="BC1281" s="3"/>
      <c r="BD1281" s="3"/>
      <c r="BE1281" s="3"/>
      <c r="BF1281" s="3"/>
      <c r="BG1281" s="3"/>
      <c r="BH1281" s="3"/>
      <c r="BI1281" s="3"/>
      <c r="BJ1281" s="3"/>
      <c r="BK1281" s="3"/>
      <c r="BL1281" s="51"/>
      <c r="BM1281" s="8"/>
      <c r="BN1281" s="8"/>
      <c r="BO1281" s="10"/>
      <c r="BP1281" s="8"/>
      <c r="BQ1281" s="8"/>
      <c r="BR1281" s="8"/>
      <c r="BS1281" s="8"/>
      <c r="BT1281" s="8"/>
      <c r="BU1281" s="8"/>
      <c r="BV1281" s="8"/>
      <c r="BW1281" s="8"/>
    </row>
    <row r="1282" spans="1:75" x14ac:dyDescent="0.3">
      <c r="A1282" s="7"/>
      <c r="B1282" s="3"/>
      <c r="C1282" s="3"/>
      <c r="D1282" s="3"/>
      <c r="E1282" s="3"/>
      <c r="F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c r="BA1282" s="3"/>
      <c r="BB1282" s="3"/>
      <c r="BC1282" s="3"/>
      <c r="BD1282" s="3"/>
      <c r="BE1282" s="3"/>
      <c r="BF1282" s="3"/>
      <c r="BG1282" s="3"/>
      <c r="BH1282" s="3"/>
      <c r="BI1282" s="3"/>
      <c r="BJ1282" s="3"/>
      <c r="BK1282" s="3"/>
      <c r="BL1282" s="51"/>
      <c r="BM1282" s="8"/>
      <c r="BN1282" s="8"/>
      <c r="BO1282" s="10"/>
      <c r="BP1282" s="8"/>
      <c r="BQ1282" s="8"/>
      <c r="BR1282" s="8"/>
      <c r="BS1282" s="8"/>
      <c r="BT1282" s="8"/>
      <c r="BU1282" s="8"/>
      <c r="BV1282" s="8"/>
      <c r="BW1282" s="8"/>
    </row>
    <row r="1283" spans="1:75" x14ac:dyDescent="0.3">
      <c r="A1283" s="7"/>
      <c r="B1283" s="3"/>
      <c r="C1283" s="3"/>
      <c r="D1283" s="3"/>
      <c r="E1283" s="3"/>
      <c r="F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c r="BA1283" s="3"/>
      <c r="BB1283" s="3"/>
      <c r="BC1283" s="3"/>
      <c r="BD1283" s="3"/>
      <c r="BE1283" s="3"/>
      <c r="BF1283" s="3"/>
      <c r="BG1283" s="3"/>
      <c r="BH1283" s="3"/>
      <c r="BI1283" s="3"/>
      <c r="BJ1283" s="3"/>
      <c r="BK1283" s="3"/>
      <c r="BL1283" s="51"/>
      <c r="BM1283" s="8"/>
      <c r="BN1283" s="8"/>
      <c r="BO1283" s="10"/>
      <c r="BP1283" s="8"/>
      <c r="BQ1283" s="8"/>
      <c r="BR1283" s="8"/>
      <c r="BS1283" s="8"/>
      <c r="BT1283" s="8"/>
      <c r="BU1283" s="8"/>
      <c r="BV1283" s="8"/>
      <c r="BW1283" s="8"/>
    </row>
    <row r="1284" spans="1:75" x14ac:dyDescent="0.3">
      <c r="A1284" s="7"/>
      <c r="B1284" s="3"/>
      <c r="C1284" s="3"/>
      <c r="D1284" s="3"/>
      <c r="E1284" s="3"/>
      <c r="F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c r="BA1284" s="3"/>
      <c r="BB1284" s="3"/>
      <c r="BC1284" s="3"/>
      <c r="BD1284" s="3"/>
      <c r="BE1284" s="3"/>
      <c r="BF1284" s="3"/>
      <c r="BG1284" s="3"/>
      <c r="BH1284" s="3"/>
      <c r="BI1284" s="3"/>
      <c r="BJ1284" s="3"/>
      <c r="BK1284" s="3"/>
      <c r="BL1284" s="51"/>
      <c r="BM1284" s="8"/>
      <c r="BN1284" s="8"/>
      <c r="BO1284" s="10"/>
      <c r="BP1284" s="8"/>
      <c r="BQ1284" s="8"/>
      <c r="BR1284" s="8"/>
      <c r="BS1284" s="8"/>
      <c r="BT1284" s="8"/>
      <c r="BU1284" s="8"/>
      <c r="BV1284" s="8"/>
      <c r="BW1284" s="8"/>
    </row>
    <row r="1285" spans="1:75" x14ac:dyDescent="0.3">
      <c r="A1285" s="7"/>
      <c r="B1285" s="3"/>
      <c r="C1285" s="3"/>
      <c r="D1285" s="3"/>
      <c r="E1285" s="3"/>
      <c r="F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c r="BA1285" s="3"/>
      <c r="BB1285" s="3"/>
      <c r="BC1285" s="3"/>
      <c r="BD1285" s="3"/>
      <c r="BE1285" s="3"/>
      <c r="BF1285" s="3"/>
      <c r="BG1285" s="3"/>
      <c r="BH1285" s="3"/>
      <c r="BI1285" s="3"/>
      <c r="BJ1285" s="3"/>
      <c r="BK1285" s="3"/>
      <c r="BL1285" s="51"/>
      <c r="BM1285" s="8"/>
      <c r="BN1285" s="8"/>
      <c r="BO1285" s="10"/>
      <c r="BP1285" s="8"/>
      <c r="BQ1285" s="8"/>
      <c r="BR1285" s="8"/>
      <c r="BS1285" s="8"/>
      <c r="BT1285" s="8"/>
      <c r="BU1285" s="8"/>
      <c r="BV1285" s="8"/>
      <c r="BW1285" s="8"/>
    </row>
    <row r="1286" spans="1:75" x14ac:dyDescent="0.3">
      <c r="A1286" s="7"/>
      <c r="B1286" s="3"/>
      <c r="C1286" s="3"/>
      <c r="D1286" s="3"/>
      <c r="E1286" s="3"/>
      <c r="F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c r="BA1286" s="3"/>
      <c r="BB1286" s="3"/>
      <c r="BC1286" s="3"/>
      <c r="BD1286" s="3"/>
      <c r="BE1286" s="3"/>
      <c r="BF1286" s="3"/>
      <c r="BG1286" s="3"/>
      <c r="BH1286" s="3"/>
      <c r="BI1286" s="3"/>
      <c r="BJ1286" s="3"/>
      <c r="BK1286" s="3"/>
      <c r="BL1286" s="51"/>
      <c r="BM1286" s="8"/>
      <c r="BN1286" s="8"/>
      <c r="BO1286" s="10"/>
      <c r="BP1286" s="8"/>
      <c r="BQ1286" s="8"/>
      <c r="BR1286" s="8"/>
      <c r="BS1286" s="8"/>
      <c r="BT1286" s="8"/>
      <c r="BU1286" s="8"/>
      <c r="BV1286" s="8"/>
      <c r="BW1286" s="8"/>
    </row>
    <row r="1287" spans="1:75" x14ac:dyDescent="0.3">
      <c r="A1287" s="7"/>
      <c r="B1287" s="3"/>
      <c r="C1287" s="3"/>
      <c r="D1287" s="3"/>
      <c r="E1287" s="3"/>
      <c r="F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c r="BA1287" s="3"/>
      <c r="BB1287" s="3"/>
      <c r="BC1287" s="3"/>
      <c r="BD1287" s="3"/>
      <c r="BE1287" s="3"/>
      <c r="BF1287" s="3"/>
      <c r="BG1287" s="3"/>
      <c r="BH1287" s="3"/>
      <c r="BI1287" s="3"/>
      <c r="BJ1287" s="3"/>
      <c r="BK1287" s="3"/>
      <c r="BL1287" s="51"/>
      <c r="BM1287" s="8"/>
      <c r="BN1287" s="8"/>
      <c r="BO1287" s="10"/>
      <c r="BP1287" s="8"/>
      <c r="BQ1287" s="8"/>
      <c r="BR1287" s="8"/>
      <c r="BS1287" s="8"/>
      <c r="BT1287" s="8"/>
      <c r="BU1287" s="8"/>
      <c r="BV1287" s="8"/>
      <c r="BW1287" s="8"/>
    </row>
    <row r="1288" spans="1:75" x14ac:dyDescent="0.3">
      <c r="A1288" s="7"/>
      <c r="B1288" s="3"/>
      <c r="C1288" s="3"/>
      <c r="D1288" s="3"/>
      <c r="E1288" s="3"/>
      <c r="F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c r="BA1288" s="3"/>
      <c r="BB1288" s="3"/>
      <c r="BC1288" s="3"/>
      <c r="BD1288" s="3"/>
      <c r="BE1288" s="3"/>
      <c r="BF1288" s="3"/>
      <c r="BG1288" s="3"/>
      <c r="BH1288" s="3"/>
      <c r="BI1288" s="3"/>
      <c r="BJ1288" s="3"/>
      <c r="BK1288" s="3"/>
      <c r="BL1288" s="51"/>
      <c r="BM1288" s="8"/>
      <c r="BN1288" s="8"/>
      <c r="BO1288" s="10"/>
      <c r="BP1288" s="8"/>
      <c r="BQ1288" s="8"/>
      <c r="BR1288" s="8"/>
      <c r="BS1288" s="8"/>
      <c r="BT1288" s="8"/>
      <c r="BU1288" s="8"/>
      <c r="BV1288" s="8"/>
      <c r="BW1288" s="8"/>
    </row>
    <row r="1289" spans="1:75" x14ac:dyDescent="0.3">
      <c r="A1289" s="7"/>
      <c r="B1289" s="3"/>
      <c r="C1289" s="3"/>
      <c r="D1289" s="3"/>
      <c r="E1289" s="3"/>
      <c r="F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c r="BA1289" s="3"/>
      <c r="BB1289" s="3"/>
      <c r="BC1289" s="3"/>
      <c r="BD1289" s="3"/>
      <c r="BE1289" s="3"/>
      <c r="BF1289" s="3"/>
      <c r="BG1289" s="3"/>
      <c r="BH1289" s="3"/>
      <c r="BI1289" s="3"/>
      <c r="BJ1289" s="3"/>
      <c r="BK1289" s="3"/>
      <c r="BL1289" s="51"/>
      <c r="BM1289" s="8"/>
      <c r="BN1289" s="8"/>
      <c r="BO1289" s="10"/>
      <c r="BP1289" s="8"/>
      <c r="BQ1289" s="8"/>
      <c r="BR1289" s="8"/>
      <c r="BS1289" s="8"/>
      <c r="BT1289" s="8"/>
      <c r="BU1289" s="8"/>
      <c r="BV1289" s="8"/>
      <c r="BW1289" s="8"/>
    </row>
    <row r="1290" spans="1:75" x14ac:dyDescent="0.3">
      <c r="A1290" s="7"/>
      <c r="B1290" s="3"/>
      <c r="C1290" s="3"/>
      <c r="D1290" s="3"/>
      <c r="E1290" s="3"/>
      <c r="F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c r="BA1290" s="3"/>
      <c r="BB1290" s="3"/>
      <c r="BC1290" s="3"/>
      <c r="BD1290" s="3"/>
      <c r="BE1290" s="3"/>
      <c r="BF1290" s="3"/>
      <c r="BG1290" s="3"/>
      <c r="BH1290" s="3"/>
      <c r="BI1290" s="3"/>
      <c r="BJ1290" s="3"/>
      <c r="BK1290" s="3"/>
      <c r="BL1290" s="51"/>
      <c r="BM1290" s="8"/>
      <c r="BN1290" s="8"/>
      <c r="BO1290" s="10"/>
      <c r="BP1290" s="8"/>
      <c r="BQ1290" s="8"/>
      <c r="BR1290" s="8"/>
      <c r="BS1290" s="8"/>
      <c r="BT1290" s="8"/>
      <c r="BU1290" s="8"/>
      <c r="BV1290" s="8"/>
      <c r="BW1290" s="8"/>
    </row>
    <row r="1291" spans="1:75" x14ac:dyDescent="0.3">
      <c r="A1291" s="7"/>
      <c r="B1291" s="3"/>
      <c r="C1291" s="3"/>
      <c r="D1291" s="3"/>
      <c r="E1291" s="3"/>
      <c r="F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c r="BA1291" s="3"/>
      <c r="BB1291" s="3"/>
      <c r="BC1291" s="3"/>
      <c r="BD1291" s="3"/>
      <c r="BE1291" s="3"/>
      <c r="BF1291" s="3"/>
      <c r="BG1291" s="3"/>
      <c r="BH1291" s="3"/>
      <c r="BI1291" s="3"/>
      <c r="BJ1291" s="3"/>
      <c r="BK1291" s="3"/>
      <c r="BL1291" s="51"/>
      <c r="BM1291" s="8"/>
      <c r="BN1291" s="8"/>
      <c r="BO1291" s="10"/>
      <c r="BP1291" s="8"/>
      <c r="BQ1291" s="8"/>
      <c r="BR1291" s="8"/>
      <c r="BS1291" s="8"/>
      <c r="BT1291" s="8"/>
      <c r="BU1291" s="8"/>
      <c r="BV1291" s="8"/>
      <c r="BW1291" s="8"/>
    </row>
    <row r="1292" spans="1:75" x14ac:dyDescent="0.3">
      <c r="A1292" s="7"/>
      <c r="B1292" s="3"/>
      <c r="C1292" s="3"/>
      <c r="D1292" s="3"/>
      <c r="E1292" s="3"/>
      <c r="F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c r="BA1292" s="3"/>
      <c r="BB1292" s="3"/>
      <c r="BC1292" s="3"/>
      <c r="BD1292" s="3"/>
      <c r="BE1292" s="3"/>
      <c r="BF1292" s="3"/>
      <c r="BG1292" s="3"/>
      <c r="BH1292" s="3"/>
      <c r="BI1292" s="3"/>
      <c r="BJ1292" s="3"/>
      <c r="BK1292" s="3"/>
      <c r="BL1292" s="51"/>
      <c r="BM1292" s="8"/>
      <c r="BN1292" s="8"/>
      <c r="BO1292" s="10"/>
      <c r="BP1292" s="8"/>
      <c r="BQ1292" s="8"/>
      <c r="BR1292" s="8"/>
      <c r="BS1292" s="8"/>
      <c r="BT1292" s="8"/>
      <c r="BU1292" s="8"/>
      <c r="BV1292" s="8"/>
      <c r="BW1292" s="8"/>
    </row>
    <row r="1293" spans="1:75" x14ac:dyDescent="0.3">
      <c r="A1293" s="7"/>
      <c r="B1293" s="3"/>
      <c r="C1293" s="3"/>
      <c r="D1293" s="3"/>
      <c r="E1293" s="3"/>
      <c r="F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c r="BA1293" s="3"/>
      <c r="BB1293" s="3"/>
      <c r="BC1293" s="3"/>
      <c r="BD1293" s="3"/>
      <c r="BE1293" s="3"/>
      <c r="BF1293" s="3"/>
      <c r="BG1293" s="3"/>
      <c r="BH1293" s="3"/>
      <c r="BI1293" s="3"/>
      <c r="BJ1293" s="3"/>
      <c r="BK1293" s="3"/>
      <c r="BL1293" s="51"/>
      <c r="BM1293" s="8"/>
      <c r="BN1293" s="8"/>
      <c r="BO1293" s="10"/>
      <c r="BP1293" s="8"/>
      <c r="BQ1293" s="8"/>
      <c r="BR1293" s="8"/>
      <c r="BS1293" s="8"/>
      <c r="BT1293" s="8"/>
      <c r="BU1293" s="8"/>
      <c r="BV1293" s="8"/>
      <c r="BW1293" s="8"/>
    </row>
    <row r="1294" spans="1:75" x14ac:dyDescent="0.3">
      <c r="A1294" s="7"/>
      <c r="B1294" s="3"/>
      <c r="C1294" s="3"/>
      <c r="D1294" s="3"/>
      <c r="E1294" s="3"/>
      <c r="F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c r="BA1294" s="3"/>
      <c r="BB1294" s="3"/>
      <c r="BC1294" s="3"/>
      <c r="BD1294" s="3"/>
      <c r="BE1294" s="3"/>
      <c r="BF1294" s="3"/>
      <c r="BG1294" s="3"/>
      <c r="BH1294" s="3"/>
      <c r="BI1294" s="3"/>
      <c r="BJ1294" s="3"/>
      <c r="BK1294" s="3"/>
      <c r="BL1294" s="51"/>
      <c r="BM1294" s="8"/>
      <c r="BN1294" s="8"/>
      <c r="BO1294" s="10"/>
      <c r="BP1294" s="8"/>
      <c r="BQ1294" s="8"/>
      <c r="BR1294" s="8"/>
      <c r="BS1294" s="8"/>
      <c r="BT1294" s="8"/>
      <c r="BU1294" s="8"/>
      <c r="BV1294" s="8"/>
      <c r="BW1294" s="8"/>
    </row>
    <row r="1295" spans="1:75" x14ac:dyDescent="0.3">
      <c r="A1295" s="7"/>
      <c r="B1295" s="3"/>
      <c r="C1295" s="3"/>
      <c r="D1295" s="3"/>
      <c r="E1295" s="3"/>
      <c r="F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c r="BA1295" s="3"/>
      <c r="BB1295" s="3"/>
      <c r="BC1295" s="3"/>
      <c r="BD1295" s="3"/>
      <c r="BE1295" s="3"/>
      <c r="BF1295" s="3"/>
      <c r="BG1295" s="3"/>
      <c r="BH1295" s="3"/>
      <c r="BI1295" s="3"/>
      <c r="BJ1295" s="3"/>
      <c r="BK1295" s="3"/>
      <c r="BL1295" s="51"/>
      <c r="BM1295" s="8"/>
      <c r="BN1295" s="8"/>
      <c r="BO1295" s="10"/>
      <c r="BP1295" s="8"/>
      <c r="BQ1295" s="8"/>
      <c r="BR1295" s="8"/>
      <c r="BS1295" s="8"/>
      <c r="BT1295" s="8"/>
      <c r="BU1295" s="8"/>
      <c r="BV1295" s="8"/>
      <c r="BW1295" s="8"/>
    </row>
    <row r="1296" spans="1:75" x14ac:dyDescent="0.3">
      <c r="A1296" s="7"/>
      <c r="B1296" s="3"/>
      <c r="C1296" s="3"/>
      <c r="D1296" s="3"/>
      <c r="E1296" s="3"/>
      <c r="F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c r="BA1296" s="3"/>
      <c r="BB1296" s="3"/>
      <c r="BC1296" s="3"/>
      <c r="BD1296" s="3"/>
      <c r="BE1296" s="3"/>
      <c r="BF1296" s="3"/>
      <c r="BG1296" s="3"/>
      <c r="BH1296" s="3"/>
      <c r="BI1296" s="3"/>
      <c r="BJ1296" s="3"/>
      <c r="BK1296" s="3"/>
      <c r="BL1296" s="51"/>
      <c r="BM1296" s="8"/>
      <c r="BN1296" s="8"/>
      <c r="BO1296" s="10"/>
      <c r="BP1296" s="8"/>
      <c r="BQ1296" s="8"/>
      <c r="BR1296" s="8"/>
      <c r="BS1296" s="8"/>
      <c r="BT1296" s="8"/>
      <c r="BU1296" s="8"/>
      <c r="BV1296" s="8"/>
      <c r="BW1296" s="8"/>
    </row>
    <row r="1297" spans="1:75" x14ac:dyDescent="0.3">
      <c r="A1297" s="7"/>
      <c r="B1297" s="3"/>
      <c r="C1297" s="3"/>
      <c r="D1297" s="3"/>
      <c r="E1297" s="3"/>
      <c r="F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c r="BA1297" s="3"/>
      <c r="BB1297" s="3"/>
      <c r="BC1297" s="3"/>
      <c r="BD1297" s="3"/>
      <c r="BE1297" s="3"/>
      <c r="BF1297" s="3"/>
      <c r="BG1297" s="3"/>
      <c r="BH1297" s="3"/>
      <c r="BI1297" s="3"/>
      <c r="BJ1297" s="3"/>
      <c r="BK1297" s="3"/>
      <c r="BL1297" s="51"/>
      <c r="BM1297" s="8"/>
      <c r="BN1297" s="8"/>
      <c r="BO1297" s="10"/>
      <c r="BP1297" s="8"/>
      <c r="BQ1297" s="8"/>
      <c r="BR1297" s="8"/>
      <c r="BS1297" s="8"/>
      <c r="BT1297" s="8"/>
      <c r="BU1297" s="8"/>
      <c r="BV1297" s="8"/>
      <c r="BW1297" s="8"/>
    </row>
    <row r="1298" spans="1:75" x14ac:dyDescent="0.3">
      <c r="A1298" s="7"/>
      <c r="B1298" s="3"/>
      <c r="C1298" s="3"/>
      <c r="D1298" s="3"/>
      <c r="E1298" s="3"/>
      <c r="F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c r="BA1298" s="3"/>
      <c r="BB1298" s="3"/>
      <c r="BC1298" s="3"/>
      <c r="BD1298" s="3"/>
      <c r="BE1298" s="3"/>
      <c r="BF1298" s="3"/>
      <c r="BG1298" s="3"/>
      <c r="BH1298" s="3"/>
      <c r="BI1298" s="3"/>
      <c r="BJ1298" s="3"/>
      <c r="BK1298" s="3"/>
      <c r="BL1298" s="51"/>
      <c r="BM1298" s="8"/>
      <c r="BN1298" s="8"/>
      <c r="BO1298" s="10"/>
      <c r="BP1298" s="8"/>
      <c r="BQ1298" s="8"/>
      <c r="BR1298" s="8"/>
      <c r="BS1298" s="8"/>
      <c r="BT1298" s="8"/>
      <c r="BU1298" s="8"/>
      <c r="BV1298" s="8"/>
      <c r="BW1298" s="8"/>
    </row>
    <row r="1299" spans="1:75" x14ac:dyDescent="0.3">
      <c r="A1299" s="7"/>
      <c r="B1299" s="3"/>
      <c r="C1299" s="3"/>
      <c r="D1299" s="3"/>
      <c r="E1299" s="3"/>
      <c r="F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c r="BA1299" s="3"/>
      <c r="BB1299" s="3"/>
      <c r="BC1299" s="3"/>
      <c r="BD1299" s="3"/>
      <c r="BE1299" s="3"/>
      <c r="BF1299" s="3"/>
      <c r="BG1299" s="3"/>
      <c r="BH1299" s="3"/>
      <c r="BI1299" s="3"/>
      <c r="BJ1299" s="3"/>
      <c r="BK1299" s="3"/>
      <c r="BL1299" s="51"/>
      <c r="BM1299" s="8"/>
      <c r="BN1299" s="8"/>
      <c r="BO1299" s="10"/>
      <c r="BP1299" s="8"/>
      <c r="BQ1299" s="8"/>
      <c r="BR1299" s="8"/>
      <c r="BS1299" s="8"/>
      <c r="BT1299" s="8"/>
      <c r="BU1299" s="8"/>
      <c r="BV1299" s="8"/>
      <c r="BW1299" s="8"/>
    </row>
    <row r="1300" spans="1:75" x14ac:dyDescent="0.3">
      <c r="A1300" s="7"/>
      <c r="B1300" s="3"/>
      <c r="C1300" s="3"/>
      <c r="D1300" s="3"/>
      <c r="E1300" s="3"/>
      <c r="F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c r="BA1300" s="3"/>
      <c r="BB1300" s="3"/>
      <c r="BC1300" s="3"/>
      <c r="BD1300" s="3"/>
      <c r="BE1300" s="3"/>
      <c r="BF1300" s="3"/>
      <c r="BG1300" s="3"/>
      <c r="BH1300" s="3"/>
      <c r="BI1300" s="3"/>
      <c r="BJ1300" s="3"/>
      <c r="BK1300" s="3"/>
      <c r="BL1300" s="51"/>
      <c r="BM1300" s="8"/>
      <c r="BN1300" s="8"/>
      <c r="BO1300" s="10"/>
      <c r="BP1300" s="8"/>
      <c r="BQ1300" s="8"/>
      <c r="BR1300" s="8"/>
      <c r="BS1300" s="8"/>
      <c r="BT1300" s="8"/>
      <c r="BU1300" s="8"/>
      <c r="BV1300" s="8"/>
      <c r="BW1300" s="8"/>
    </row>
    <row r="1301" spans="1:75" x14ac:dyDescent="0.3">
      <c r="A1301" s="7"/>
      <c r="B1301" s="3"/>
      <c r="C1301" s="3"/>
      <c r="D1301" s="3"/>
      <c r="E1301" s="3"/>
      <c r="F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c r="BA1301" s="3"/>
      <c r="BB1301" s="3"/>
      <c r="BC1301" s="3"/>
      <c r="BD1301" s="3"/>
      <c r="BE1301" s="3"/>
      <c r="BF1301" s="3"/>
      <c r="BG1301" s="3"/>
      <c r="BH1301" s="3"/>
      <c r="BI1301" s="3"/>
      <c r="BJ1301" s="3"/>
      <c r="BK1301" s="3"/>
      <c r="BL1301" s="51"/>
      <c r="BM1301" s="8"/>
      <c r="BN1301" s="8"/>
      <c r="BO1301" s="10"/>
      <c r="BP1301" s="8"/>
      <c r="BQ1301" s="8"/>
      <c r="BR1301" s="8"/>
      <c r="BS1301" s="8"/>
      <c r="BT1301" s="8"/>
      <c r="BU1301" s="8"/>
      <c r="BV1301" s="8"/>
      <c r="BW1301" s="8"/>
    </row>
    <row r="1302" spans="1:75" x14ac:dyDescent="0.3">
      <c r="A1302" s="7"/>
      <c r="B1302" s="3"/>
      <c r="C1302" s="3"/>
      <c r="D1302" s="3"/>
      <c r="E1302" s="3"/>
      <c r="F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c r="BA1302" s="3"/>
      <c r="BB1302" s="3"/>
      <c r="BC1302" s="3"/>
      <c r="BD1302" s="3"/>
      <c r="BE1302" s="3"/>
      <c r="BF1302" s="3"/>
      <c r="BG1302" s="3"/>
      <c r="BH1302" s="3"/>
      <c r="BI1302" s="3"/>
      <c r="BJ1302" s="3"/>
      <c r="BK1302" s="3"/>
      <c r="BL1302" s="51"/>
      <c r="BM1302" s="8"/>
      <c r="BN1302" s="8"/>
      <c r="BO1302" s="10"/>
      <c r="BP1302" s="8"/>
      <c r="BQ1302" s="8"/>
      <c r="BR1302" s="8"/>
      <c r="BS1302" s="8"/>
      <c r="BT1302" s="8"/>
      <c r="BU1302" s="8"/>
      <c r="BV1302" s="8"/>
      <c r="BW1302" s="8"/>
    </row>
    <row r="1303" spans="1:75" x14ac:dyDescent="0.3">
      <c r="A1303" s="7"/>
      <c r="B1303" s="3"/>
      <c r="C1303" s="3"/>
      <c r="D1303" s="3"/>
      <c r="E1303" s="3"/>
      <c r="F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c r="BA1303" s="3"/>
      <c r="BB1303" s="3"/>
      <c r="BC1303" s="3"/>
      <c r="BD1303" s="3"/>
      <c r="BE1303" s="3"/>
      <c r="BF1303" s="3"/>
      <c r="BG1303" s="3"/>
      <c r="BH1303" s="3"/>
      <c r="BI1303" s="3"/>
      <c r="BJ1303" s="3"/>
      <c r="BK1303" s="3"/>
      <c r="BL1303" s="51"/>
      <c r="BM1303" s="8"/>
      <c r="BN1303" s="8"/>
      <c r="BO1303" s="10"/>
      <c r="BP1303" s="8"/>
      <c r="BQ1303" s="8"/>
      <c r="BR1303" s="8"/>
      <c r="BS1303" s="8"/>
      <c r="BT1303" s="8"/>
      <c r="BU1303" s="8"/>
      <c r="BV1303" s="8"/>
      <c r="BW1303" s="8"/>
    </row>
    <row r="1304" spans="1:75" x14ac:dyDescent="0.3">
      <c r="A1304" s="7"/>
      <c r="B1304" s="3"/>
      <c r="C1304" s="3"/>
      <c r="D1304" s="3"/>
      <c r="E1304" s="3"/>
      <c r="F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c r="BA1304" s="3"/>
      <c r="BB1304" s="3"/>
      <c r="BC1304" s="3"/>
      <c r="BD1304" s="3"/>
      <c r="BE1304" s="3"/>
      <c r="BF1304" s="3"/>
      <c r="BG1304" s="3"/>
      <c r="BH1304" s="3"/>
      <c r="BI1304" s="3"/>
      <c r="BJ1304" s="3"/>
      <c r="BK1304" s="3"/>
      <c r="BL1304" s="51"/>
      <c r="BM1304" s="8"/>
      <c r="BN1304" s="8"/>
      <c r="BO1304" s="10"/>
      <c r="BP1304" s="8"/>
      <c r="BQ1304" s="8"/>
      <c r="BR1304" s="8"/>
      <c r="BS1304" s="8"/>
      <c r="BT1304" s="8"/>
      <c r="BU1304" s="8"/>
      <c r="BV1304" s="8"/>
      <c r="BW1304" s="8"/>
    </row>
    <row r="1305" spans="1:75" x14ac:dyDescent="0.3">
      <c r="A1305" s="7"/>
      <c r="B1305" s="3"/>
      <c r="C1305" s="3"/>
      <c r="D1305" s="3"/>
      <c r="E1305" s="3"/>
      <c r="F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c r="BA1305" s="3"/>
      <c r="BB1305" s="3"/>
      <c r="BC1305" s="3"/>
      <c r="BD1305" s="3"/>
      <c r="BE1305" s="3"/>
      <c r="BF1305" s="3"/>
      <c r="BG1305" s="3"/>
      <c r="BH1305" s="3"/>
      <c r="BI1305" s="3"/>
      <c r="BJ1305" s="3"/>
      <c r="BK1305" s="3"/>
      <c r="BL1305" s="51"/>
      <c r="BM1305" s="8"/>
      <c r="BN1305" s="8"/>
      <c r="BO1305" s="10"/>
      <c r="BP1305" s="8"/>
      <c r="BQ1305" s="8"/>
      <c r="BR1305" s="8"/>
      <c r="BS1305" s="8"/>
      <c r="BT1305" s="8"/>
      <c r="BU1305" s="8"/>
      <c r="BV1305" s="8"/>
      <c r="BW1305" s="8"/>
    </row>
    <row r="1306" spans="1:75" x14ac:dyDescent="0.3">
      <c r="A1306" s="7"/>
      <c r="B1306" s="3"/>
      <c r="C1306" s="3"/>
      <c r="D1306" s="3"/>
      <c r="E1306" s="3"/>
      <c r="F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c r="BA1306" s="3"/>
      <c r="BB1306" s="3"/>
      <c r="BC1306" s="3"/>
      <c r="BD1306" s="3"/>
      <c r="BE1306" s="3"/>
      <c r="BF1306" s="3"/>
      <c r="BG1306" s="3"/>
      <c r="BH1306" s="3"/>
      <c r="BI1306" s="3"/>
      <c r="BJ1306" s="3"/>
      <c r="BK1306" s="3"/>
      <c r="BL1306" s="51"/>
      <c r="BM1306" s="8"/>
      <c r="BN1306" s="8"/>
      <c r="BO1306" s="10"/>
      <c r="BP1306" s="8"/>
      <c r="BQ1306" s="8"/>
      <c r="BR1306" s="8"/>
      <c r="BS1306" s="8"/>
      <c r="BT1306" s="8"/>
      <c r="BU1306" s="8"/>
      <c r="BV1306" s="8"/>
      <c r="BW1306" s="8"/>
    </row>
    <row r="1307" spans="1:75" x14ac:dyDescent="0.3">
      <c r="A1307" s="7"/>
      <c r="B1307" s="3"/>
      <c r="C1307" s="3"/>
      <c r="D1307" s="3"/>
      <c r="E1307" s="3"/>
      <c r="F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c r="BA1307" s="3"/>
      <c r="BB1307" s="3"/>
      <c r="BC1307" s="3"/>
      <c r="BD1307" s="3"/>
      <c r="BE1307" s="3"/>
      <c r="BF1307" s="3"/>
      <c r="BG1307" s="3"/>
      <c r="BH1307" s="3"/>
      <c r="BI1307" s="3"/>
      <c r="BJ1307" s="3"/>
      <c r="BK1307" s="3"/>
      <c r="BL1307" s="51"/>
      <c r="BM1307" s="8"/>
      <c r="BN1307" s="8"/>
      <c r="BO1307" s="10"/>
      <c r="BP1307" s="8"/>
      <c r="BQ1307" s="8"/>
      <c r="BR1307" s="8"/>
      <c r="BS1307" s="8"/>
      <c r="BT1307" s="8"/>
      <c r="BU1307" s="8"/>
      <c r="BV1307" s="8"/>
      <c r="BW1307" s="8"/>
    </row>
    <row r="1308" spans="1:75" x14ac:dyDescent="0.3">
      <c r="A1308" s="7"/>
      <c r="B1308" s="3"/>
      <c r="C1308" s="3"/>
      <c r="D1308" s="3"/>
      <c r="E1308" s="3"/>
      <c r="F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c r="BA1308" s="3"/>
      <c r="BB1308" s="3"/>
      <c r="BC1308" s="3"/>
      <c r="BD1308" s="3"/>
      <c r="BE1308" s="3"/>
      <c r="BF1308" s="3"/>
      <c r="BG1308" s="3"/>
      <c r="BH1308" s="3"/>
      <c r="BI1308" s="3"/>
      <c r="BJ1308" s="3"/>
      <c r="BK1308" s="3"/>
      <c r="BL1308" s="51"/>
      <c r="BM1308" s="8"/>
      <c r="BN1308" s="8"/>
      <c r="BO1308" s="10"/>
      <c r="BP1308" s="8"/>
      <c r="BQ1308" s="8"/>
      <c r="BR1308" s="8"/>
      <c r="BS1308" s="8"/>
      <c r="BT1308" s="8"/>
      <c r="BU1308" s="8"/>
      <c r="BV1308" s="8"/>
      <c r="BW1308" s="8"/>
    </row>
    <row r="1309" spans="1:75" x14ac:dyDescent="0.3">
      <c r="A1309" s="7"/>
      <c r="B1309" s="3"/>
      <c r="C1309" s="3"/>
      <c r="D1309" s="3"/>
      <c r="E1309" s="3"/>
      <c r="F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c r="BA1309" s="3"/>
      <c r="BB1309" s="3"/>
      <c r="BC1309" s="3"/>
      <c r="BD1309" s="3"/>
      <c r="BE1309" s="3"/>
      <c r="BF1309" s="3"/>
      <c r="BG1309" s="3"/>
      <c r="BH1309" s="3"/>
      <c r="BI1309" s="3"/>
      <c r="BJ1309" s="3"/>
      <c r="BK1309" s="3"/>
      <c r="BL1309" s="51"/>
      <c r="BM1309" s="8"/>
      <c r="BN1309" s="8"/>
      <c r="BO1309" s="10"/>
      <c r="BP1309" s="8"/>
      <c r="BQ1309" s="8"/>
      <c r="BR1309" s="8"/>
      <c r="BS1309" s="8"/>
      <c r="BT1309" s="8"/>
      <c r="BU1309" s="8"/>
      <c r="BV1309" s="8"/>
      <c r="BW1309" s="8"/>
    </row>
    <row r="1310" spans="1:75" x14ac:dyDescent="0.3">
      <c r="A1310" s="7"/>
      <c r="B1310" s="3"/>
      <c r="C1310" s="3"/>
      <c r="D1310" s="3"/>
      <c r="E1310" s="3"/>
      <c r="F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c r="BA1310" s="3"/>
      <c r="BB1310" s="3"/>
      <c r="BC1310" s="3"/>
      <c r="BD1310" s="3"/>
      <c r="BE1310" s="3"/>
      <c r="BF1310" s="3"/>
      <c r="BG1310" s="3"/>
      <c r="BH1310" s="3"/>
      <c r="BI1310" s="3"/>
      <c r="BJ1310" s="3"/>
      <c r="BK1310" s="3"/>
      <c r="BL1310" s="51"/>
      <c r="BM1310" s="8"/>
      <c r="BN1310" s="8"/>
      <c r="BO1310" s="10"/>
      <c r="BP1310" s="8"/>
      <c r="BQ1310" s="8"/>
      <c r="BR1310" s="8"/>
      <c r="BS1310" s="8"/>
      <c r="BT1310" s="8"/>
      <c r="BU1310" s="8"/>
      <c r="BV1310" s="8"/>
      <c r="BW1310" s="8"/>
    </row>
    <row r="1311" spans="1:75" x14ac:dyDescent="0.3">
      <c r="A1311" s="7"/>
      <c r="B1311" s="3"/>
      <c r="C1311" s="3"/>
      <c r="D1311" s="3"/>
      <c r="E1311" s="3"/>
      <c r="F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c r="BA1311" s="3"/>
      <c r="BB1311" s="3"/>
      <c r="BC1311" s="3"/>
      <c r="BD1311" s="3"/>
      <c r="BE1311" s="3"/>
      <c r="BF1311" s="3"/>
      <c r="BG1311" s="3"/>
      <c r="BH1311" s="3"/>
      <c r="BI1311" s="3"/>
      <c r="BJ1311" s="3"/>
      <c r="BK1311" s="3"/>
      <c r="BL1311" s="51"/>
      <c r="BM1311" s="8"/>
      <c r="BN1311" s="8"/>
      <c r="BO1311" s="10"/>
      <c r="BP1311" s="8"/>
      <c r="BQ1311" s="8"/>
      <c r="BR1311" s="8"/>
      <c r="BS1311" s="8"/>
      <c r="BT1311" s="8"/>
      <c r="BU1311" s="8"/>
      <c r="BV1311" s="8"/>
      <c r="BW1311" s="8"/>
    </row>
    <row r="1312" spans="1:75" x14ac:dyDescent="0.3">
      <c r="A1312" s="7"/>
      <c r="B1312" s="3"/>
      <c r="C1312" s="3"/>
      <c r="D1312" s="3"/>
      <c r="E1312" s="3"/>
      <c r="F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c r="BA1312" s="3"/>
      <c r="BB1312" s="3"/>
      <c r="BC1312" s="3"/>
      <c r="BD1312" s="3"/>
      <c r="BE1312" s="3"/>
      <c r="BF1312" s="3"/>
      <c r="BG1312" s="3"/>
      <c r="BH1312" s="3"/>
      <c r="BI1312" s="3"/>
      <c r="BJ1312" s="3"/>
      <c r="BK1312" s="3"/>
      <c r="BL1312" s="51"/>
      <c r="BM1312" s="8"/>
      <c r="BN1312" s="8"/>
      <c r="BO1312" s="10"/>
      <c r="BP1312" s="8"/>
      <c r="BQ1312" s="8"/>
      <c r="BR1312" s="8"/>
      <c r="BS1312" s="8"/>
      <c r="BT1312" s="8"/>
      <c r="BU1312" s="8"/>
      <c r="BV1312" s="8"/>
      <c r="BW1312" s="8"/>
    </row>
    <row r="1313" spans="1:75" x14ac:dyDescent="0.3">
      <c r="A1313" s="7"/>
      <c r="B1313" s="3"/>
      <c r="C1313" s="3"/>
      <c r="D1313" s="3"/>
      <c r="E1313" s="3"/>
      <c r="F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c r="BA1313" s="3"/>
      <c r="BB1313" s="3"/>
      <c r="BC1313" s="3"/>
      <c r="BD1313" s="3"/>
      <c r="BE1313" s="3"/>
      <c r="BF1313" s="3"/>
      <c r="BG1313" s="3"/>
      <c r="BH1313" s="3"/>
      <c r="BI1313" s="3"/>
      <c r="BJ1313" s="3"/>
      <c r="BK1313" s="3"/>
      <c r="BL1313" s="51"/>
      <c r="BM1313" s="8"/>
      <c r="BN1313" s="8"/>
      <c r="BO1313" s="10"/>
      <c r="BP1313" s="8"/>
      <c r="BQ1313" s="8"/>
      <c r="BR1313" s="8"/>
      <c r="BS1313" s="8"/>
      <c r="BT1313" s="8"/>
      <c r="BU1313" s="8"/>
      <c r="BV1313" s="8"/>
      <c r="BW1313" s="8"/>
    </row>
    <row r="1314" spans="1:75" x14ac:dyDescent="0.3">
      <c r="A1314" s="7"/>
      <c r="B1314" s="3"/>
      <c r="C1314" s="3"/>
      <c r="D1314" s="3"/>
      <c r="E1314" s="3"/>
      <c r="F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c r="BA1314" s="3"/>
      <c r="BB1314" s="3"/>
      <c r="BC1314" s="3"/>
      <c r="BD1314" s="3"/>
      <c r="BE1314" s="3"/>
      <c r="BF1314" s="3"/>
      <c r="BG1314" s="3"/>
      <c r="BH1314" s="3"/>
      <c r="BI1314" s="3"/>
      <c r="BJ1314" s="3"/>
      <c r="BK1314" s="3"/>
      <c r="BL1314" s="51"/>
      <c r="BM1314" s="8"/>
      <c r="BN1314" s="8"/>
      <c r="BO1314" s="10"/>
      <c r="BP1314" s="8"/>
      <c r="BQ1314" s="8"/>
      <c r="BR1314" s="8"/>
      <c r="BS1314" s="8"/>
      <c r="BT1314" s="8"/>
      <c r="BU1314" s="8"/>
      <c r="BV1314" s="8"/>
      <c r="BW1314" s="8"/>
    </row>
    <row r="1315" spans="1:75" x14ac:dyDescent="0.3">
      <c r="A1315" s="7"/>
      <c r="B1315" s="3"/>
      <c r="C1315" s="3"/>
      <c r="D1315" s="3"/>
      <c r="E1315" s="3"/>
      <c r="F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c r="BA1315" s="3"/>
      <c r="BB1315" s="3"/>
      <c r="BC1315" s="3"/>
      <c r="BD1315" s="3"/>
      <c r="BE1315" s="3"/>
      <c r="BF1315" s="3"/>
      <c r="BG1315" s="3"/>
      <c r="BH1315" s="3"/>
      <c r="BI1315" s="3"/>
      <c r="BJ1315" s="3"/>
      <c r="BK1315" s="3"/>
      <c r="BL1315" s="51"/>
      <c r="BM1315" s="8"/>
      <c r="BN1315" s="8"/>
      <c r="BO1315" s="10"/>
      <c r="BP1315" s="8"/>
      <c r="BQ1315" s="8"/>
      <c r="BR1315" s="8"/>
      <c r="BS1315" s="8"/>
      <c r="BT1315" s="8"/>
      <c r="BU1315" s="8"/>
      <c r="BV1315" s="8"/>
      <c r="BW1315" s="8"/>
    </row>
    <row r="1316" spans="1:75" x14ac:dyDescent="0.3">
      <c r="A1316" s="7"/>
      <c r="B1316" s="3"/>
      <c r="C1316" s="3"/>
      <c r="D1316" s="3"/>
      <c r="E1316" s="3"/>
      <c r="F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c r="BA1316" s="3"/>
      <c r="BB1316" s="3"/>
      <c r="BC1316" s="3"/>
      <c r="BD1316" s="3"/>
      <c r="BE1316" s="3"/>
      <c r="BF1316" s="3"/>
      <c r="BG1316" s="3"/>
      <c r="BH1316" s="3"/>
      <c r="BI1316" s="3"/>
      <c r="BJ1316" s="3"/>
      <c r="BK1316" s="3"/>
      <c r="BL1316" s="51"/>
      <c r="BM1316" s="8"/>
      <c r="BN1316" s="8"/>
      <c r="BO1316" s="10"/>
      <c r="BP1316" s="8"/>
      <c r="BQ1316" s="8"/>
      <c r="BR1316" s="8"/>
      <c r="BS1316" s="8"/>
      <c r="BT1316" s="8"/>
      <c r="BU1316" s="8"/>
      <c r="BV1316" s="8"/>
      <c r="BW1316" s="8"/>
    </row>
    <row r="1317" spans="1:75" x14ac:dyDescent="0.3">
      <c r="A1317" s="7"/>
      <c r="B1317" s="3"/>
      <c r="C1317" s="3"/>
      <c r="D1317" s="3"/>
      <c r="E1317" s="3"/>
      <c r="F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c r="BA1317" s="3"/>
      <c r="BB1317" s="3"/>
      <c r="BC1317" s="3"/>
      <c r="BD1317" s="3"/>
      <c r="BE1317" s="3"/>
      <c r="BF1317" s="3"/>
      <c r="BG1317" s="3"/>
      <c r="BH1317" s="3"/>
      <c r="BI1317" s="3"/>
      <c r="BJ1317" s="3"/>
      <c r="BK1317" s="3"/>
      <c r="BL1317" s="51"/>
      <c r="BM1317" s="8"/>
      <c r="BN1317" s="8"/>
      <c r="BO1317" s="10"/>
      <c r="BP1317" s="8"/>
      <c r="BQ1317" s="8"/>
      <c r="BR1317" s="8"/>
      <c r="BS1317" s="8"/>
      <c r="BT1317" s="8"/>
      <c r="BU1317" s="8"/>
      <c r="BV1317" s="8"/>
      <c r="BW1317" s="8"/>
    </row>
    <row r="1318" spans="1:75" x14ac:dyDescent="0.3">
      <c r="A1318" s="7"/>
      <c r="B1318" s="3"/>
      <c r="C1318" s="3"/>
      <c r="D1318" s="3"/>
      <c r="E1318" s="3"/>
      <c r="F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c r="BA1318" s="3"/>
      <c r="BB1318" s="3"/>
      <c r="BC1318" s="3"/>
      <c r="BD1318" s="3"/>
      <c r="BE1318" s="3"/>
      <c r="BF1318" s="3"/>
      <c r="BG1318" s="3"/>
      <c r="BH1318" s="3"/>
      <c r="BI1318" s="3"/>
      <c r="BJ1318" s="3"/>
      <c r="BK1318" s="3"/>
      <c r="BL1318" s="51"/>
      <c r="BM1318" s="8"/>
      <c r="BN1318" s="8"/>
      <c r="BO1318" s="10"/>
      <c r="BP1318" s="8"/>
      <c r="BQ1318" s="8"/>
      <c r="BR1318" s="8"/>
      <c r="BS1318" s="8"/>
      <c r="BT1318" s="8"/>
      <c r="BU1318" s="8"/>
      <c r="BV1318" s="8"/>
      <c r="BW1318" s="8"/>
    </row>
    <row r="1319" spans="1:75" x14ac:dyDescent="0.3">
      <c r="A1319" s="7"/>
      <c r="B1319" s="3"/>
      <c r="C1319" s="3"/>
      <c r="D1319" s="3"/>
      <c r="E1319" s="3"/>
      <c r="F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c r="BA1319" s="3"/>
      <c r="BB1319" s="3"/>
      <c r="BC1319" s="3"/>
      <c r="BD1319" s="3"/>
      <c r="BE1319" s="3"/>
      <c r="BF1319" s="3"/>
      <c r="BG1319" s="3"/>
      <c r="BH1319" s="3"/>
      <c r="BI1319" s="3"/>
      <c r="BJ1319" s="3"/>
      <c r="BK1319" s="3"/>
      <c r="BL1319" s="51"/>
      <c r="BM1319" s="8"/>
      <c r="BN1319" s="8"/>
      <c r="BO1319" s="10"/>
      <c r="BP1319" s="8"/>
      <c r="BQ1319" s="8"/>
      <c r="BR1319" s="8"/>
      <c r="BS1319" s="8"/>
      <c r="BT1319" s="8"/>
      <c r="BU1319" s="8"/>
      <c r="BV1319" s="8"/>
      <c r="BW1319" s="8"/>
    </row>
    <row r="1320" spans="1:75" x14ac:dyDescent="0.3">
      <c r="A1320" s="7"/>
      <c r="B1320" s="3"/>
      <c r="C1320" s="3"/>
      <c r="D1320" s="3"/>
      <c r="E1320" s="3"/>
      <c r="F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c r="BA1320" s="3"/>
      <c r="BB1320" s="3"/>
      <c r="BC1320" s="3"/>
      <c r="BD1320" s="3"/>
      <c r="BE1320" s="3"/>
      <c r="BF1320" s="3"/>
      <c r="BG1320" s="3"/>
      <c r="BH1320" s="3"/>
      <c r="BI1320" s="3"/>
      <c r="BJ1320" s="3"/>
      <c r="BK1320" s="3"/>
      <c r="BL1320" s="51"/>
      <c r="BM1320" s="8"/>
      <c r="BN1320" s="8"/>
      <c r="BO1320" s="10"/>
      <c r="BP1320" s="8"/>
      <c r="BQ1320" s="8"/>
      <c r="BR1320" s="8"/>
      <c r="BS1320" s="8"/>
      <c r="BT1320" s="8"/>
      <c r="BU1320" s="8"/>
      <c r="BV1320" s="8"/>
      <c r="BW1320" s="8"/>
    </row>
    <row r="1321" spans="1:75" x14ac:dyDescent="0.3">
      <c r="A1321" s="7"/>
      <c r="B1321" s="3"/>
      <c r="C1321" s="3"/>
      <c r="D1321" s="3"/>
      <c r="E1321" s="3"/>
      <c r="F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c r="BA1321" s="3"/>
      <c r="BB1321" s="3"/>
      <c r="BC1321" s="3"/>
      <c r="BD1321" s="3"/>
      <c r="BE1321" s="3"/>
      <c r="BF1321" s="3"/>
      <c r="BG1321" s="3"/>
      <c r="BH1321" s="3"/>
      <c r="BI1321" s="3"/>
      <c r="BJ1321" s="3"/>
      <c r="BK1321" s="3"/>
      <c r="BL1321" s="51"/>
      <c r="BM1321" s="8"/>
      <c r="BN1321" s="8"/>
      <c r="BO1321" s="10"/>
      <c r="BP1321" s="8"/>
      <c r="BQ1321" s="8"/>
      <c r="BR1321" s="8"/>
      <c r="BS1321" s="8"/>
      <c r="BT1321" s="8"/>
      <c r="BU1321" s="8"/>
      <c r="BV1321" s="8"/>
      <c r="BW1321" s="8"/>
    </row>
    <row r="1322" spans="1:75" x14ac:dyDescent="0.3">
      <c r="A1322" s="7"/>
      <c r="B1322" s="3"/>
      <c r="C1322" s="3"/>
      <c r="D1322" s="3"/>
      <c r="E1322" s="3"/>
      <c r="F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c r="BA1322" s="3"/>
      <c r="BB1322" s="3"/>
      <c r="BC1322" s="3"/>
      <c r="BD1322" s="3"/>
      <c r="BE1322" s="3"/>
      <c r="BF1322" s="3"/>
      <c r="BG1322" s="3"/>
      <c r="BH1322" s="3"/>
      <c r="BI1322" s="3"/>
      <c r="BJ1322" s="3"/>
      <c r="BK1322" s="3"/>
      <c r="BL1322" s="51"/>
      <c r="BM1322" s="8"/>
      <c r="BN1322" s="8"/>
      <c r="BO1322" s="10"/>
      <c r="BP1322" s="8"/>
      <c r="BQ1322" s="8"/>
      <c r="BR1322" s="8"/>
      <c r="BS1322" s="8"/>
      <c r="BT1322" s="8"/>
      <c r="BU1322" s="8"/>
      <c r="BV1322" s="8"/>
      <c r="BW1322" s="8"/>
    </row>
    <row r="1323" spans="1:75" x14ac:dyDescent="0.3">
      <c r="A1323" s="7"/>
      <c r="B1323" s="3"/>
      <c r="C1323" s="3"/>
      <c r="D1323" s="3"/>
      <c r="E1323" s="3"/>
      <c r="F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c r="BA1323" s="3"/>
      <c r="BB1323" s="3"/>
      <c r="BC1323" s="3"/>
      <c r="BD1323" s="3"/>
      <c r="BE1323" s="3"/>
      <c r="BF1323" s="3"/>
      <c r="BG1323" s="3"/>
      <c r="BH1323" s="3"/>
      <c r="BI1323" s="3"/>
      <c r="BJ1323" s="3"/>
      <c r="BK1323" s="3"/>
      <c r="BL1323" s="51"/>
      <c r="BM1323" s="8"/>
      <c r="BN1323" s="8"/>
      <c r="BO1323" s="10"/>
      <c r="BP1323" s="8"/>
      <c r="BQ1323" s="8"/>
      <c r="BR1323" s="8"/>
      <c r="BS1323" s="8"/>
      <c r="BT1323" s="8"/>
      <c r="BU1323" s="8"/>
      <c r="BV1323" s="8"/>
      <c r="BW1323" s="8"/>
    </row>
    <row r="1324" spans="1:75" x14ac:dyDescent="0.3">
      <c r="A1324" s="7"/>
      <c r="B1324" s="3"/>
      <c r="C1324" s="3"/>
      <c r="D1324" s="3"/>
      <c r="E1324" s="3"/>
      <c r="F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c r="BA1324" s="3"/>
      <c r="BB1324" s="3"/>
      <c r="BC1324" s="3"/>
      <c r="BD1324" s="3"/>
      <c r="BE1324" s="3"/>
      <c r="BF1324" s="3"/>
      <c r="BG1324" s="3"/>
      <c r="BH1324" s="3"/>
      <c r="BI1324" s="3"/>
      <c r="BJ1324" s="3"/>
      <c r="BK1324" s="3"/>
      <c r="BL1324" s="51"/>
      <c r="BM1324" s="8"/>
      <c r="BN1324" s="8"/>
      <c r="BO1324" s="10"/>
      <c r="BP1324" s="8"/>
      <c r="BQ1324" s="8"/>
      <c r="BR1324" s="8"/>
      <c r="BS1324" s="8"/>
      <c r="BT1324" s="8"/>
      <c r="BU1324" s="8"/>
      <c r="BV1324" s="8"/>
      <c r="BW1324" s="8"/>
    </row>
    <row r="1325" spans="1:75" x14ac:dyDescent="0.3">
      <c r="A1325" s="7"/>
      <c r="B1325" s="3"/>
      <c r="C1325" s="3"/>
      <c r="D1325" s="3"/>
      <c r="E1325" s="3"/>
      <c r="F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c r="BA1325" s="3"/>
      <c r="BB1325" s="3"/>
      <c r="BC1325" s="3"/>
      <c r="BD1325" s="3"/>
      <c r="BE1325" s="3"/>
      <c r="BF1325" s="3"/>
      <c r="BG1325" s="3"/>
      <c r="BH1325" s="3"/>
      <c r="BI1325" s="3"/>
      <c r="BJ1325" s="3"/>
      <c r="BK1325" s="3"/>
      <c r="BL1325" s="51"/>
      <c r="BM1325" s="8"/>
      <c r="BN1325" s="8"/>
      <c r="BO1325" s="10"/>
      <c r="BP1325" s="8"/>
      <c r="BQ1325" s="8"/>
      <c r="BR1325" s="8"/>
      <c r="BS1325" s="8"/>
      <c r="BT1325" s="8"/>
      <c r="BU1325" s="8"/>
      <c r="BV1325" s="8"/>
      <c r="BW1325" s="8"/>
    </row>
    <row r="1326" spans="1:75" x14ac:dyDescent="0.3">
      <c r="A1326" s="7"/>
      <c r="B1326" s="3"/>
      <c r="C1326" s="3"/>
      <c r="D1326" s="3"/>
      <c r="E1326" s="3"/>
      <c r="F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c r="BA1326" s="3"/>
      <c r="BB1326" s="3"/>
      <c r="BC1326" s="3"/>
      <c r="BD1326" s="3"/>
      <c r="BE1326" s="3"/>
      <c r="BF1326" s="3"/>
      <c r="BG1326" s="3"/>
      <c r="BH1326" s="3"/>
      <c r="BI1326" s="3"/>
      <c r="BJ1326" s="3"/>
      <c r="BK1326" s="3"/>
      <c r="BL1326" s="51"/>
      <c r="BM1326" s="8"/>
      <c r="BN1326" s="8"/>
      <c r="BO1326" s="10"/>
      <c r="BP1326" s="8"/>
      <c r="BQ1326" s="8"/>
      <c r="BR1326" s="8"/>
      <c r="BS1326" s="8"/>
      <c r="BT1326" s="8"/>
      <c r="BU1326" s="8"/>
      <c r="BV1326" s="8"/>
      <c r="BW1326" s="8"/>
    </row>
    <row r="1327" spans="1:75" x14ac:dyDescent="0.3">
      <c r="A1327" s="7"/>
      <c r="B1327" s="3"/>
      <c r="C1327" s="3"/>
      <c r="D1327" s="3"/>
      <c r="E1327" s="3"/>
      <c r="F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c r="BA1327" s="3"/>
      <c r="BB1327" s="3"/>
      <c r="BC1327" s="3"/>
      <c r="BD1327" s="3"/>
      <c r="BE1327" s="3"/>
      <c r="BF1327" s="3"/>
      <c r="BG1327" s="3"/>
      <c r="BH1327" s="3"/>
      <c r="BI1327" s="3"/>
      <c r="BJ1327" s="3"/>
      <c r="BK1327" s="3"/>
      <c r="BL1327" s="51"/>
      <c r="BM1327" s="8"/>
      <c r="BN1327" s="8"/>
      <c r="BO1327" s="10"/>
      <c r="BP1327" s="8"/>
      <c r="BQ1327" s="8"/>
      <c r="BR1327" s="8"/>
      <c r="BS1327" s="8"/>
      <c r="BT1327" s="8"/>
      <c r="BU1327" s="8"/>
      <c r="BV1327" s="8"/>
      <c r="BW1327" s="8"/>
    </row>
    <row r="1328" spans="1:75" x14ac:dyDescent="0.3">
      <c r="A1328" s="7"/>
      <c r="B1328" s="3"/>
      <c r="C1328" s="3"/>
      <c r="D1328" s="3"/>
      <c r="E1328" s="3"/>
      <c r="F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c r="BA1328" s="3"/>
      <c r="BB1328" s="3"/>
      <c r="BC1328" s="3"/>
      <c r="BD1328" s="3"/>
      <c r="BE1328" s="3"/>
      <c r="BF1328" s="3"/>
      <c r="BG1328" s="3"/>
      <c r="BH1328" s="3"/>
      <c r="BI1328" s="3"/>
      <c r="BJ1328" s="3"/>
      <c r="BK1328" s="3"/>
      <c r="BL1328" s="51"/>
      <c r="BM1328" s="8"/>
      <c r="BN1328" s="8"/>
      <c r="BO1328" s="10"/>
      <c r="BP1328" s="8"/>
      <c r="BQ1328" s="8"/>
      <c r="BR1328" s="8"/>
      <c r="BS1328" s="8"/>
      <c r="BT1328" s="8"/>
      <c r="BU1328" s="8"/>
      <c r="BV1328" s="8"/>
      <c r="BW1328" s="8"/>
    </row>
    <row r="1329" spans="1:75" x14ac:dyDescent="0.3">
      <c r="A1329" s="7"/>
      <c r="B1329" s="3"/>
      <c r="C1329" s="3"/>
      <c r="D1329" s="3"/>
      <c r="E1329" s="3"/>
      <c r="F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c r="BA1329" s="3"/>
      <c r="BB1329" s="3"/>
      <c r="BC1329" s="3"/>
      <c r="BD1329" s="3"/>
      <c r="BE1329" s="3"/>
      <c r="BF1329" s="3"/>
      <c r="BG1329" s="3"/>
      <c r="BH1329" s="3"/>
      <c r="BI1329" s="3"/>
      <c r="BJ1329" s="3"/>
      <c r="BK1329" s="3"/>
      <c r="BL1329" s="51"/>
      <c r="BM1329" s="8"/>
      <c r="BN1329" s="8"/>
      <c r="BO1329" s="10"/>
      <c r="BP1329" s="8"/>
      <c r="BQ1329" s="8"/>
      <c r="BR1329" s="8"/>
      <c r="BS1329" s="8"/>
      <c r="BT1329" s="8"/>
      <c r="BU1329" s="8"/>
      <c r="BV1329" s="8"/>
      <c r="BW1329" s="8"/>
    </row>
    <row r="1330" spans="1:75" x14ac:dyDescent="0.3">
      <c r="A1330" s="7"/>
      <c r="B1330" s="3"/>
      <c r="C1330" s="3"/>
      <c r="D1330" s="3"/>
      <c r="E1330" s="3"/>
      <c r="F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c r="BA1330" s="3"/>
      <c r="BB1330" s="3"/>
      <c r="BC1330" s="3"/>
      <c r="BD1330" s="3"/>
      <c r="BE1330" s="3"/>
      <c r="BF1330" s="3"/>
      <c r="BG1330" s="3"/>
      <c r="BH1330" s="3"/>
      <c r="BI1330" s="3"/>
      <c r="BJ1330" s="3"/>
      <c r="BK1330" s="3"/>
      <c r="BL1330" s="51"/>
      <c r="BM1330" s="8"/>
      <c r="BN1330" s="8"/>
      <c r="BO1330" s="10"/>
      <c r="BP1330" s="8"/>
      <c r="BQ1330" s="8"/>
      <c r="BR1330" s="8"/>
      <c r="BS1330" s="8"/>
      <c r="BT1330" s="8"/>
      <c r="BU1330" s="8"/>
      <c r="BV1330" s="8"/>
      <c r="BW1330" s="8"/>
    </row>
    <row r="1331" spans="1:75" x14ac:dyDescent="0.3">
      <c r="A1331" s="7"/>
      <c r="B1331" s="3"/>
      <c r="C1331" s="3"/>
      <c r="D1331" s="3"/>
      <c r="E1331" s="3"/>
      <c r="F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c r="BA1331" s="3"/>
      <c r="BB1331" s="3"/>
      <c r="BC1331" s="3"/>
      <c r="BD1331" s="3"/>
      <c r="BE1331" s="3"/>
      <c r="BF1331" s="3"/>
      <c r="BG1331" s="3"/>
      <c r="BH1331" s="3"/>
      <c r="BI1331" s="3"/>
      <c r="BJ1331" s="3"/>
      <c r="BK1331" s="3"/>
      <c r="BL1331" s="51"/>
      <c r="BM1331" s="8"/>
      <c r="BN1331" s="8"/>
      <c r="BO1331" s="10"/>
      <c r="BP1331" s="8"/>
      <c r="BQ1331" s="8"/>
      <c r="BR1331" s="8"/>
      <c r="BS1331" s="8"/>
      <c r="BT1331" s="8"/>
      <c r="BU1331" s="8"/>
      <c r="BV1331" s="8"/>
      <c r="BW1331" s="8"/>
    </row>
    <row r="1332" spans="1:75" x14ac:dyDescent="0.3">
      <c r="A1332" s="7"/>
      <c r="B1332" s="3"/>
      <c r="C1332" s="3"/>
      <c r="D1332" s="3"/>
      <c r="E1332" s="3"/>
      <c r="F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c r="BA1332" s="3"/>
      <c r="BB1332" s="3"/>
      <c r="BC1332" s="3"/>
      <c r="BD1332" s="3"/>
      <c r="BE1332" s="3"/>
      <c r="BF1332" s="3"/>
      <c r="BG1332" s="3"/>
      <c r="BH1332" s="3"/>
      <c r="BI1332" s="3"/>
      <c r="BJ1332" s="3"/>
      <c r="BK1332" s="3"/>
      <c r="BL1332" s="51"/>
      <c r="BM1332" s="8"/>
      <c r="BN1332" s="8"/>
      <c r="BO1332" s="10"/>
      <c r="BP1332" s="8"/>
      <c r="BQ1332" s="8"/>
      <c r="BR1332" s="8"/>
      <c r="BS1332" s="8"/>
      <c r="BT1332" s="8"/>
      <c r="BU1332" s="8"/>
      <c r="BV1332" s="8"/>
      <c r="BW1332" s="8"/>
    </row>
    <row r="1333" spans="1:75" x14ac:dyDescent="0.3">
      <c r="A1333" s="7"/>
      <c r="B1333" s="3"/>
      <c r="C1333" s="3"/>
      <c r="D1333" s="3"/>
      <c r="E1333" s="3"/>
      <c r="F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c r="BA1333" s="3"/>
      <c r="BB1333" s="3"/>
      <c r="BC1333" s="3"/>
      <c r="BD1333" s="3"/>
      <c r="BE1333" s="3"/>
      <c r="BF1333" s="3"/>
      <c r="BG1333" s="3"/>
      <c r="BH1333" s="3"/>
      <c r="BI1333" s="3"/>
      <c r="BJ1333" s="3"/>
      <c r="BK1333" s="3"/>
      <c r="BL1333" s="51"/>
      <c r="BM1333" s="8"/>
      <c r="BN1333" s="8"/>
      <c r="BO1333" s="10"/>
      <c r="BP1333" s="8"/>
      <c r="BQ1333" s="8"/>
      <c r="BR1333" s="8"/>
      <c r="BS1333" s="8"/>
      <c r="BT1333" s="8"/>
      <c r="BU1333" s="8"/>
      <c r="BV1333" s="8"/>
      <c r="BW1333" s="8"/>
    </row>
    <row r="1334" spans="1:75" x14ac:dyDescent="0.3">
      <c r="A1334" s="7"/>
      <c r="B1334" s="3"/>
      <c r="C1334" s="3"/>
      <c r="D1334" s="3"/>
      <c r="E1334" s="3"/>
      <c r="F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c r="BA1334" s="3"/>
      <c r="BB1334" s="3"/>
      <c r="BC1334" s="3"/>
      <c r="BD1334" s="3"/>
      <c r="BE1334" s="3"/>
      <c r="BF1334" s="3"/>
      <c r="BG1334" s="3"/>
      <c r="BH1334" s="3"/>
      <c r="BI1334" s="3"/>
      <c r="BJ1334" s="3"/>
      <c r="BK1334" s="3"/>
      <c r="BL1334" s="51"/>
      <c r="BM1334" s="8"/>
      <c r="BN1334" s="8"/>
      <c r="BO1334" s="10"/>
      <c r="BP1334" s="8"/>
      <c r="BQ1334" s="8"/>
      <c r="BR1334" s="8"/>
      <c r="BS1334" s="8"/>
      <c r="BT1334" s="8"/>
      <c r="BU1334" s="8"/>
      <c r="BV1334" s="8"/>
      <c r="BW1334" s="8"/>
    </row>
    <row r="1335" spans="1:75" x14ac:dyDescent="0.3">
      <c r="A1335" s="7"/>
      <c r="B1335" s="3"/>
      <c r="C1335" s="3"/>
      <c r="D1335" s="3"/>
      <c r="E1335" s="3"/>
      <c r="F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c r="BA1335" s="3"/>
      <c r="BB1335" s="3"/>
      <c r="BC1335" s="3"/>
      <c r="BD1335" s="3"/>
      <c r="BE1335" s="3"/>
      <c r="BF1335" s="3"/>
      <c r="BG1335" s="3"/>
      <c r="BH1335" s="3"/>
      <c r="BI1335" s="3"/>
      <c r="BJ1335" s="3"/>
      <c r="BK1335" s="3"/>
      <c r="BL1335" s="51"/>
      <c r="BM1335" s="8"/>
      <c r="BN1335" s="8"/>
      <c r="BO1335" s="10"/>
      <c r="BP1335" s="8"/>
      <c r="BQ1335" s="8"/>
      <c r="BR1335" s="8"/>
      <c r="BS1335" s="8"/>
      <c r="BT1335" s="8"/>
      <c r="BU1335" s="8"/>
      <c r="BV1335" s="8"/>
      <c r="BW1335" s="8"/>
    </row>
    <row r="1336" spans="1:75" x14ac:dyDescent="0.3">
      <c r="A1336" s="7"/>
      <c r="B1336" s="3"/>
      <c r="C1336" s="3"/>
      <c r="D1336" s="3"/>
      <c r="E1336" s="3"/>
      <c r="F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c r="BA1336" s="3"/>
      <c r="BB1336" s="3"/>
      <c r="BC1336" s="3"/>
      <c r="BD1336" s="3"/>
      <c r="BE1336" s="3"/>
      <c r="BF1336" s="3"/>
      <c r="BG1336" s="3"/>
      <c r="BH1336" s="3"/>
      <c r="BI1336" s="3"/>
      <c r="BJ1336" s="3"/>
      <c r="BK1336" s="3"/>
      <c r="BL1336" s="51"/>
      <c r="BM1336" s="8"/>
      <c r="BN1336" s="8"/>
      <c r="BO1336" s="10"/>
      <c r="BP1336" s="8"/>
      <c r="BQ1336" s="8"/>
      <c r="BR1336" s="8"/>
      <c r="BS1336" s="8"/>
      <c r="BT1336" s="8"/>
      <c r="BU1336" s="8"/>
      <c r="BV1336" s="8"/>
      <c r="BW1336" s="8"/>
    </row>
    <row r="1337" spans="1:75" x14ac:dyDescent="0.3">
      <c r="A1337" s="7"/>
      <c r="B1337" s="3"/>
      <c r="C1337" s="3"/>
      <c r="D1337" s="3"/>
      <c r="E1337" s="3"/>
      <c r="F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c r="BA1337" s="3"/>
      <c r="BB1337" s="3"/>
      <c r="BC1337" s="3"/>
      <c r="BD1337" s="3"/>
      <c r="BE1337" s="3"/>
      <c r="BF1337" s="3"/>
      <c r="BG1337" s="3"/>
      <c r="BH1337" s="3"/>
      <c r="BI1337" s="3"/>
      <c r="BJ1337" s="3"/>
      <c r="BK1337" s="3"/>
      <c r="BL1337" s="51"/>
      <c r="BM1337" s="8"/>
      <c r="BN1337" s="8"/>
      <c r="BO1337" s="10"/>
      <c r="BP1337" s="8"/>
      <c r="BQ1337" s="8"/>
      <c r="BR1337" s="8"/>
      <c r="BS1337" s="8"/>
      <c r="BT1337" s="8"/>
      <c r="BU1337" s="8"/>
      <c r="BV1337" s="8"/>
      <c r="BW1337" s="8"/>
    </row>
    <row r="1338" spans="1:75" x14ac:dyDescent="0.3">
      <c r="A1338" s="7"/>
      <c r="B1338" s="3"/>
      <c r="C1338" s="3"/>
      <c r="D1338" s="3"/>
      <c r="E1338" s="3"/>
      <c r="F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c r="BA1338" s="3"/>
      <c r="BB1338" s="3"/>
      <c r="BC1338" s="3"/>
      <c r="BD1338" s="3"/>
      <c r="BE1338" s="3"/>
      <c r="BF1338" s="3"/>
      <c r="BG1338" s="3"/>
      <c r="BH1338" s="3"/>
      <c r="BI1338" s="3"/>
      <c r="BJ1338" s="3"/>
      <c r="BK1338" s="3"/>
      <c r="BL1338" s="51"/>
      <c r="BM1338" s="8"/>
      <c r="BN1338" s="8"/>
      <c r="BO1338" s="10"/>
      <c r="BP1338" s="8"/>
      <c r="BQ1338" s="8"/>
      <c r="BR1338" s="8"/>
      <c r="BS1338" s="8"/>
      <c r="BT1338" s="8"/>
      <c r="BU1338" s="8"/>
      <c r="BV1338" s="8"/>
      <c r="BW1338" s="8"/>
    </row>
    <row r="1339" spans="1:75" x14ac:dyDescent="0.3">
      <c r="A1339" s="7"/>
      <c r="B1339" s="3"/>
      <c r="C1339" s="3"/>
      <c r="D1339" s="3"/>
      <c r="E1339" s="3"/>
      <c r="F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c r="BA1339" s="3"/>
      <c r="BB1339" s="3"/>
      <c r="BC1339" s="3"/>
      <c r="BD1339" s="3"/>
      <c r="BE1339" s="3"/>
      <c r="BF1339" s="3"/>
      <c r="BG1339" s="3"/>
      <c r="BH1339" s="3"/>
      <c r="BI1339" s="3"/>
      <c r="BJ1339" s="3"/>
      <c r="BK1339" s="3"/>
      <c r="BL1339" s="51"/>
      <c r="BM1339" s="8"/>
      <c r="BN1339" s="8"/>
      <c r="BO1339" s="10"/>
      <c r="BP1339" s="8"/>
      <c r="BQ1339" s="8"/>
      <c r="BR1339" s="8"/>
      <c r="BS1339" s="8"/>
      <c r="BT1339" s="8"/>
      <c r="BU1339" s="8"/>
      <c r="BV1339" s="8"/>
      <c r="BW1339" s="8"/>
    </row>
    <row r="1340" spans="1:75" x14ac:dyDescent="0.3">
      <c r="A1340" s="7"/>
      <c r="B1340" s="3"/>
      <c r="C1340" s="3"/>
      <c r="D1340" s="3"/>
      <c r="E1340" s="3"/>
      <c r="F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c r="BA1340" s="3"/>
      <c r="BB1340" s="3"/>
      <c r="BC1340" s="3"/>
      <c r="BD1340" s="3"/>
      <c r="BE1340" s="3"/>
      <c r="BF1340" s="3"/>
      <c r="BG1340" s="3"/>
      <c r="BH1340" s="3"/>
      <c r="BI1340" s="3"/>
      <c r="BJ1340" s="3"/>
      <c r="BK1340" s="3"/>
      <c r="BL1340" s="51"/>
      <c r="BM1340" s="8"/>
      <c r="BN1340" s="8"/>
      <c r="BO1340" s="10"/>
      <c r="BP1340" s="8"/>
      <c r="BQ1340" s="8"/>
      <c r="BR1340" s="8"/>
      <c r="BS1340" s="8"/>
      <c r="BT1340" s="8"/>
      <c r="BU1340" s="8"/>
      <c r="BV1340" s="8"/>
      <c r="BW1340" s="8"/>
    </row>
    <row r="1341" spans="1:75" x14ac:dyDescent="0.3">
      <c r="A1341" s="7"/>
      <c r="B1341" s="3"/>
      <c r="C1341" s="3"/>
      <c r="D1341" s="3"/>
      <c r="E1341" s="3"/>
      <c r="F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c r="BA1341" s="3"/>
      <c r="BB1341" s="3"/>
      <c r="BC1341" s="3"/>
      <c r="BD1341" s="3"/>
      <c r="BE1341" s="3"/>
      <c r="BF1341" s="3"/>
      <c r="BG1341" s="3"/>
      <c r="BH1341" s="3"/>
      <c r="BI1341" s="3"/>
      <c r="BJ1341" s="3"/>
      <c r="BK1341" s="3"/>
      <c r="BL1341" s="51"/>
      <c r="BM1341" s="8"/>
      <c r="BN1341" s="8"/>
      <c r="BO1341" s="10"/>
      <c r="BP1341" s="8"/>
      <c r="BQ1341" s="8"/>
      <c r="BR1341" s="8"/>
      <c r="BS1341" s="8"/>
      <c r="BT1341" s="8"/>
      <c r="BU1341" s="8"/>
      <c r="BV1341" s="8"/>
      <c r="BW1341" s="8"/>
    </row>
    <row r="1342" spans="1:75" x14ac:dyDescent="0.3">
      <c r="A1342" s="7"/>
      <c r="B1342" s="3"/>
      <c r="C1342" s="3"/>
      <c r="D1342" s="3"/>
      <c r="E1342" s="3"/>
      <c r="F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c r="BA1342" s="3"/>
      <c r="BB1342" s="3"/>
      <c r="BC1342" s="3"/>
      <c r="BD1342" s="3"/>
      <c r="BE1342" s="3"/>
      <c r="BF1342" s="3"/>
      <c r="BG1342" s="3"/>
      <c r="BH1342" s="3"/>
      <c r="BI1342" s="3"/>
      <c r="BJ1342" s="3"/>
      <c r="BK1342" s="3"/>
      <c r="BL1342" s="51"/>
      <c r="BM1342" s="8"/>
      <c r="BN1342" s="8"/>
      <c r="BO1342" s="10"/>
      <c r="BP1342" s="8"/>
      <c r="BQ1342" s="8"/>
      <c r="BR1342" s="8"/>
      <c r="BS1342" s="8"/>
      <c r="BT1342" s="8"/>
      <c r="BU1342" s="8"/>
      <c r="BV1342" s="8"/>
      <c r="BW1342" s="8"/>
    </row>
    <row r="1343" spans="1:75" x14ac:dyDescent="0.3">
      <c r="A1343" s="7"/>
      <c r="B1343" s="3"/>
      <c r="C1343" s="3"/>
      <c r="D1343" s="3"/>
      <c r="E1343" s="3"/>
      <c r="F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c r="BA1343" s="3"/>
      <c r="BB1343" s="3"/>
      <c r="BC1343" s="3"/>
      <c r="BD1343" s="3"/>
      <c r="BE1343" s="3"/>
      <c r="BF1343" s="3"/>
      <c r="BG1343" s="3"/>
      <c r="BH1343" s="3"/>
      <c r="BI1343" s="3"/>
      <c r="BJ1343" s="3"/>
      <c r="BK1343" s="3"/>
      <c r="BL1343" s="51"/>
      <c r="BM1343" s="8"/>
      <c r="BN1343" s="8"/>
      <c r="BO1343" s="10"/>
      <c r="BP1343" s="8"/>
      <c r="BQ1343" s="8"/>
      <c r="BR1343" s="8"/>
      <c r="BS1343" s="8"/>
      <c r="BT1343" s="8"/>
      <c r="BU1343" s="8"/>
      <c r="BV1343" s="8"/>
      <c r="BW1343" s="8"/>
    </row>
    <row r="1344" spans="1:75" x14ac:dyDescent="0.3">
      <c r="A1344" s="7"/>
      <c r="B1344" s="3"/>
      <c r="C1344" s="3"/>
      <c r="D1344" s="3"/>
      <c r="E1344" s="3"/>
      <c r="F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c r="BA1344" s="3"/>
      <c r="BB1344" s="3"/>
      <c r="BC1344" s="3"/>
      <c r="BD1344" s="3"/>
      <c r="BE1344" s="3"/>
      <c r="BF1344" s="3"/>
      <c r="BG1344" s="3"/>
      <c r="BH1344" s="3"/>
      <c r="BI1344" s="3"/>
      <c r="BJ1344" s="3"/>
      <c r="BK1344" s="3"/>
      <c r="BL1344" s="51"/>
      <c r="BM1344" s="8"/>
      <c r="BN1344" s="8"/>
      <c r="BO1344" s="10"/>
      <c r="BP1344" s="8"/>
      <c r="BQ1344" s="8"/>
      <c r="BR1344" s="8"/>
      <c r="BS1344" s="8"/>
      <c r="BT1344" s="8"/>
      <c r="BU1344" s="8"/>
      <c r="BV1344" s="8"/>
      <c r="BW1344" s="8"/>
    </row>
    <row r="1345" spans="1:75" x14ac:dyDescent="0.3">
      <c r="A1345" s="7"/>
      <c r="B1345" s="3"/>
      <c r="C1345" s="3"/>
      <c r="D1345" s="3"/>
      <c r="E1345" s="3"/>
      <c r="F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c r="BA1345" s="3"/>
      <c r="BB1345" s="3"/>
      <c r="BC1345" s="3"/>
      <c r="BD1345" s="3"/>
      <c r="BE1345" s="3"/>
      <c r="BF1345" s="3"/>
      <c r="BG1345" s="3"/>
      <c r="BH1345" s="3"/>
      <c r="BI1345" s="3"/>
      <c r="BJ1345" s="3"/>
      <c r="BK1345" s="3"/>
      <c r="BL1345" s="51"/>
      <c r="BM1345" s="8"/>
      <c r="BN1345" s="8"/>
      <c r="BO1345" s="10"/>
      <c r="BP1345" s="8"/>
      <c r="BQ1345" s="8"/>
      <c r="BR1345" s="8"/>
      <c r="BS1345" s="8"/>
      <c r="BT1345" s="8"/>
      <c r="BU1345" s="8"/>
      <c r="BV1345" s="8"/>
      <c r="BW1345" s="8"/>
    </row>
    <row r="1346" spans="1:75" x14ac:dyDescent="0.3">
      <c r="A1346" s="7"/>
      <c r="B1346" s="3"/>
      <c r="C1346" s="3"/>
      <c r="D1346" s="3"/>
      <c r="E1346" s="3"/>
      <c r="F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c r="BA1346" s="3"/>
      <c r="BB1346" s="3"/>
      <c r="BC1346" s="3"/>
      <c r="BD1346" s="3"/>
      <c r="BE1346" s="3"/>
      <c r="BF1346" s="3"/>
      <c r="BG1346" s="3"/>
      <c r="BH1346" s="3"/>
      <c r="BI1346" s="3"/>
      <c r="BJ1346" s="3"/>
      <c r="BK1346" s="3"/>
      <c r="BL1346" s="51"/>
      <c r="BM1346" s="8"/>
      <c r="BN1346" s="8"/>
      <c r="BO1346" s="10"/>
      <c r="BP1346" s="8"/>
      <c r="BQ1346" s="8"/>
      <c r="BR1346" s="8"/>
      <c r="BS1346" s="8"/>
      <c r="BT1346" s="8"/>
      <c r="BU1346" s="8"/>
      <c r="BV1346" s="8"/>
      <c r="BW1346" s="8"/>
    </row>
    <row r="1347" spans="1:75" x14ac:dyDescent="0.3">
      <c r="A1347" s="7"/>
      <c r="B1347" s="3"/>
      <c r="C1347" s="3"/>
      <c r="D1347" s="3"/>
      <c r="E1347" s="3"/>
      <c r="F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c r="BA1347" s="3"/>
      <c r="BB1347" s="3"/>
      <c r="BC1347" s="3"/>
      <c r="BD1347" s="3"/>
      <c r="BE1347" s="3"/>
      <c r="BF1347" s="3"/>
      <c r="BG1347" s="3"/>
      <c r="BH1347" s="3"/>
      <c r="BI1347" s="3"/>
      <c r="BJ1347" s="3"/>
      <c r="BK1347" s="3"/>
      <c r="BL1347" s="51"/>
      <c r="BM1347" s="8"/>
      <c r="BN1347" s="8"/>
      <c r="BO1347" s="10"/>
      <c r="BP1347" s="8"/>
      <c r="BQ1347" s="8"/>
      <c r="BR1347" s="8"/>
      <c r="BS1347" s="8"/>
      <c r="BT1347" s="8"/>
      <c r="BU1347" s="8"/>
      <c r="BV1347" s="8"/>
      <c r="BW1347" s="8"/>
    </row>
    <row r="1348" spans="1:75" x14ac:dyDescent="0.3">
      <c r="A1348" s="7"/>
      <c r="B1348" s="3"/>
      <c r="C1348" s="3"/>
      <c r="D1348" s="3"/>
      <c r="E1348" s="3"/>
      <c r="F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c r="BA1348" s="3"/>
      <c r="BB1348" s="3"/>
      <c r="BC1348" s="3"/>
      <c r="BD1348" s="3"/>
      <c r="BE1348" s="3"/>
      <c r="BF1348" s="3"/>
      <c r="BG1348" s="3"/>
      <c r="BH1348" s="3"/>
      <c r="BI1348" s="3"/>
      <c r="BJ1348" s="3"/>
      <c r="BK1348" s="3"/>
      <c r="BL1348" s="51"/>
      <c r="BM1348" s="8"/>
      <c r="BN1348" s="8"/>
      <c r="BO1348" s="10"/>
      <c r="BP1348" s="8"/>
      <c r="BQ1348" s="8"/>
      <c r="BR1348" s="8"/>
      <c r="BS1348" s="8"/>
      <c r="BT1348" s="8"/>
      <c r="BU1348" s="8"/>
      <c r="BV1348" s="8"/>
      <c r="BW1348" s="8"/>
    </row>
    <row r="1349" spans="1:75" x14ac:dyDescent="0.3">
      <c r="A1349" s="7"/>
      <c r="B1349" s="3"/>
      <c r="C1349" s="3"/>
      <c r="D1349" s="3"/>
      <c r="E1349" s="3"/>
      <c r="F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c r="BA1349" s="3"/>
      <c r="BB1349" s="3"/>
      <c r="BC1349" s="3"/>
      <c r="BD1349" s="3"/>
      <c r="BE1349" s="3"/>
      <c r="BF1349" s="3"/>
      <c r="BG1349" s="3"/>
      <c r="BH1349" s="3"/>
      <c r="BI1349" s="3"/>
      <c r="BJ1349" s="3"/>
      <c r="BK1349" s="3"/>
      <c r="BL1349" s="51"/>
      <c r="BM1349" s="8"/>
      <c r="BN1349" s="8"/>
      <c r="BO1349" s="10"/>
      <c r="BP1349" s="8"/>
      <c r="BQ1349" s="8"/>
      <c r="BR1349" s="8"/>
      <c r="BS1349" s="8"/>
      <c r="BT1349" s="8"/>
      <c r="BU1349" s="8"/>
      <c r="BV1349" s="8"/>
      <c r="BW1349" s="8"/>
    </row>
    <row r="1350" spans="1:75" x14ac:dyDescent="0.3">
      <c r="A1350" s="7"/>
      <c r="B1350" s="3"/>
      <c r="C1350" s="3"/>
      <c r="D1350" s="3"/>
      <c r="E1350" s="3"/>
      <c r="F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c r="BA1350" s="3"/>
      <c r="BB1350" s="3"/>
      <c r="BC1350" s="3"/>
      <c r="BD1350" s="3"/>
      <c r="BE1350" s="3"/>
      <c r="BF1350" s="3"/>
      <c r="BG1350" s="3"/>
      <c r="BH1350" s="3"/>
      <c r="BI1350" s="3"/>
      <c r="BJ1350" s="3"/>
      <c r="BK1350" s="3"/>
      <c r="BL1350" s="51"/>
      <c r="BM1350" s="8"/>
      <c r="BN1350" s="8"/>
      <c r="BO1350" s="10"/>
      <c r="BP1350" s="8"/>
      <c r="BQ1350" s="8"/>
      <c r="BR1350" s="8"/>
      <c r="BS1350" s="8"/>
      <c r="BT1350" s="8"/>
      <c r="BU1350" s="8"/>
      <c r="BV1350" s="8"/>
      <c r="BW1350" s="8"/>
    </row>
    <row r="1351" spans="1:75" x14ac:dyDescent="0.3">
      <c r="A1351" s="7"/>
      <c r="B1351" s="3"/>
      <c r="C1351" s="3"/>
      <c r="D1351" s="3"/>
      <c r="E1351" s="3"/>
      <c r="F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c r="BA1351" s="3"/>
      <c r="BB1351" s="3"/>
      <c r="BC1351" s="3"/>
      <c r="BD1351" s="3"/>
      <c r="BE1351" s="3"/>
      <c r="BF1351" s="3"/>
      <c r="BG1351" s="3"/>
      <c r="BH1351" s="3"/>
      <c r="BI1351" s="3"/>
      <c r="BJ1351" s="3"/>
      <c r="BK1351" s="3"/>
      <c r="BL1351" s="51"/>
      <c r="BM1351" s="8"/>
      <c r="BN1351" s="8"/>
      <c r="BO1351" s="10"/>
      <c r="BP1351" s="8"/>
      <c r="BQ1351" s="8"/>
      <c r="BR1351" s="8"/>
      <c r="BS1351" s="8"/>
      <c r="BT1351" s="8"/>
      <c r="BU1351" s="8"/>
      <c r="BV1351" s="8"/>
      <c r="BW1351" s="8"/>
    </row>
    <row r="1352" spans="1:75" x14ac:dyDescent="0.3">
      <c r="A1352" s="7"/>
      <c r="B1352" s="3"/>
      <c r="C1352" s="3"/>
      <c r="D1352" s="3"/>
      <c r="E1352" s="3"/>
      <c r="F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c r="BA1352" s="3"/>
      <c r="BB1352" s="3"/>
      <c r="BC1352" s="3"/>
      <c r="BD1352" s="3"/>
      <c r="BE1352" s="3"/>
      <c r="BF1352" s="3"/>
      <c r="BG1352" s="3"/>
      <c r="BH1352" s="3"/>
      <c r="BI1352" s="3"/>
      <c r="BJ1352" s="3"/>
      <c r="BK1352" s="3"/>
      <c r="BL1352" s="51"/>
      <c r="BM1352" s="8"/>
      <c r="BN1352" s="8"/>
      <c r="BO1352" s="10"/>
      <c r="BP1352" s="8"/>
      <c r="BQ1352" s="8"/>
      <c r="BR1352" s="8"/>
      <c r="BS1352" s="8"/>
      <c r="BT1352" s="8"/>
      <c r="BU1352" s="8"/>
      <c r="BV1352" s="8"/>
      <c r="BW1352" s="8"/>
    </row>
    <row r="1353" spans="1:75" x14ac:dyDescent="0.3">
      <c r="A1353" s="7"/>
      <c r="B1353" s="3"/>
      <c r="C1353" s="3"/>
      <c r="D1353" s="3"/>
      <c r="E1353" s="3"/>
      <c r="F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c r="BA1353" s="3"/>
      <c r="BB1353" s="3"/>
      <c r="BC1353" s="3"/>
      <c r="BD1353" s="3"/>
      <c r="BE1353" s="3"/>
      <c r="BF1353" s="3"/>
      <c r="BG1353" s="3"/>
      <c r="BH1353" s="3"/>
      <c r="BI1353" s="3"/>
      <c r="BJ1353" s="3"/>
      <c r="BK1353" s="3"/>
      <c r="BL1353" s="51"/>
      <c r="BM1353" s="8"/>
      <c r="BN1353" s="8"/>
      <c r="BO1353" s="10"/>
      <c r="BP1353" s="8"/>
      <c r="BQ1353" s="8"/>
      <c r="BR1353" s="8"/>
      <c r="BS1353" s="8"/>
      <c r="BT1353" s="8"/>
      <c r="BU1353" s="8"/>
      <c r="BV1353" s="8"/>
      <c r="BW1353" s="8"/>
    </row>
    <row r="1354" spans="1:75" x14ac:dyDescent="0.3">
      <c r="A1354" s="7"/>
      <c r="B1354" s="3"/>
      <c r="C1354" s="3"/>
      <c r="D1354" s="3"/>
      <c r="E1354" s="3"/>
      <c r="F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c r="BA1354" s="3"/>
      <c r="BB1354" s="3"/>
      <c r="BC1354" s="3"/>
      <c r="BD1354" s="3"/>
      <c r="BE1354" s="3"/>
      <c r="BF1354" s="3"/>
      <c r="BG1354" s="3"/>
      <c r="BH1354" s="3"/>
      <c r="BI1354" s="3"/>
      <c r="BJ1354" s="3"/>
      <c r="BK1354" s="3"/>
      <c r="BL1354" s="51"/>
      <c r="BM1354" s="8"/>
      <c r="BN1354" s="8"/>
      <c r="BO1354" s="10"/>
      <c r="BP1354" s="8"/>
      <c r="BQ1354" s="8"/>
      <c r="BR1354" s="8"/>
      <c r="BS1354" s="8"/>
      <c r="BT1354" s="8"/>
      <c r="BU1354" s="8"/>
      <c r="BV1354" s="8"/>
      <c r="BW1354" s="8"/>
    </row>
    <row r="1355" spans="1:75" x14ac:dyDescent="0.3">
      <c r="A1355" s="7"/>
      <c r="B1355" s="3"/>
      <c r="C1355" s="3"/>
      <c r="D1355" s="3"/>
      <c r="E1355" s="3"/>
      <c r="F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c r="BA1355" s="3"/>
      <c r="BB1355" s="3"/>
      <c r="BC1355" s="3"/>
      <c r="BD1355" s="3"/>
      <c r="BE1355" s="3"/>
      <c r="BF1355" s="3"/>
      <c r="BG1355" s="3"/>
      <c r="BH1355" s="3"/>
      <c r="BI1355" s="3"/>
      <c r="BJ1355" s="3"/>
      <c r="BK1355" s="3"/>
      <c r="BL1355" s="51"/>
      <c r="BM1355" s="8"/>
      <c r="BN1355" s="8"/>
      <c r="BO1355" s="10"/>
      <c r="BP1355" s="8"/>
      <c r="BQ1355" s="8"/>
      <c r="BR1355" s="8"/>
      <c r="BS1355" s="8"/>
      <c r="BT1355" s="8"/>
      <c r="BU1355" s="8"/>
      <c r="BV1355" s="8"/>
      <c r="BW1355" s="8"/>
    </row>
    <row r="1356" spans="1:75" x14ac:dyDescent="0.3">
      <c r="A1356" s="7"/>
      <c r="B1356" s="3"/>
      <c r="C1356" s="3"/>
      <c r="D1356" s="3"/>
      <c r="E1356" s="3"/>
      <c r="F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c r="BA1356" s="3"/>
      <c r="BB1356" s="3"/>
      <c r="BC1356" s="3"/>
      <c r="BD1356" s="3"/>
      <c r="BE1356" s="3"/>
      <c r="BF1356" s="3"/>
      <c r="BG1356" s="3"/>
      <c r="BH1356" s="3"/>
      <c r="BI1356" s="3"/>
      <c r="BJ1356" s="3"/>
      <c r="BK1356" s="3"/>
      <c r="BL1356" s="51"/>
      <c r="BM1356" s="8"/>
      <c r="BN1356" s="8"/>
      <c r="BO1356" s="10"/>
      <c r="BP1356" s="8"/>
      <c r="BQ1356" s="8"/>
      <c r="BR1356" s="8"/>
      <c r="BS1356" s="8"/>
      <c r="BT1356" s="8"/>
      <c r="BU1356" s="8"/>
      <c r="BV1356" s="8"/>
      <c r="BW1356" s="8"/>
    </row>
    <row r="1357" spans="1:75" x14ac:dyDescent="0.3">
      <c r="A1357" s="7"/>
      <c r="B1357" s="3"/>
      <c r="C1357" s="3"/>
      <c r="D1357" s="3"/>
      <c r="E1357" s="3"/>
      <c r="F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c r="BA1357" s="3"/>
      <c r="BB1357" s="3"/>
      <c r="BC1357" s="3"/>
      <c r="BD1357" s="3"/>
      <c r="BE1357" s="3"/>
      <c r="BF1357" s="3"/>
      <c r="BG1357" s="3"/>
      <c r="BH1357" s="3"/>
      <c r="BI1357" s="3"/>
      <c r="BJ1357" s="3"/>
      <c r="BK1357" s="3"/>
      <c r="BL1357" s="51"/>
      <c r="BM1357" s="8"/>
      <c r="BN1357" s="8"/>
      <c r="BO1357" s="10"/>
      <c r="BP1357" s="8"/>
      <c r="BQ1357" s="8"/>
      <c r="BR1357" s="8"/>
      <c r="BS1357" s="8"/>
      <c r="BT1357" s="8"/>
      <c r="BU1357" s="8"/>
      <c r="BV1357" s="8"/>
      <c r="BW1357" s="8"/>
    </row>
    <row r="1358" spans="1:75" x14ac:dyDescent="0.3">
      <c r="A1358" s="7"/>
      <c r="B1358" s="3"/>
      <c r="C1358" s="3"/>
      <c r="D1358" s="3"/>
      <c r="E1358" s="3"/>
      <c r="F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c r="BA1358" s="3"/>
      <c r="BB1358" s="3"/>
      <c r="BC1358" s="3"/>
      <c r="BD1358" s="3"/>
      <c r="BE1358" s="3"/>
      <c r="BF1358" s="3"/>
      <c r="BG1358" s="3"/>
      <c r="BH1358" s="3"/>
      <c r="BI1358" s="3"/>
      <c r="BJ1358" s="3"/>
      <c r="BK1358" s="3"/>
      <c r="BL1358" s="51"/>
      <c r="BM1358" s="8"/>
      <c r="BN1358" s="8"/>
      <c r="BO1358" s="10"/>
      <c r="BP1358" s="8"/>
      <c r="BQ1358" s="8"/>
      <c r="BR1358" s="8"/>
      <c r="BS1358" s="8"/>
      <c r="BT1358" s="8"/>
      <c r="BU1358" s="8"/>
      <c r="BV1358" s="8"/>
      <c r="BW1358" s="8"/>
    </row>
    <row r="1359" spans="1:75" x14ac:dyDescent="0.3">
      <c r="A1359" s="7"/>
      <c r="B1359" s="3"/>
      <c r="C1359" s="3"/>
      <c r="D1359" s="3"/>
      <c r="E1359" s="3"/>
      <c r="F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c r="BA1359" s="3"/>
      <c r="BB1359" s="3"/>
      <c r="BC1359" s="3"/>
      <c r="BD1359" s="3"/>
      <c r="BE1359" s="3"/>
      <c r="BF1359" s="3"/>
      <c r="BG1359" s="3"/>
      <c r="BH1359" s="3"/>
      <c r="BI1359" s="3"/>
      <c r="BJ1359" s="3"/>
      <c r="BK1359" s="3"/>
      <c r="BL1359" s="51"/>
      <c r="BM1359" s="8"/>
      <c r="BN1359" s="8"/>
      <c r="BO1359" s="10"/>
      <c r="BP1359" s="8"/>
      <c r="BQ1359" s="8"/>
      <c r="BR1359" s="8"/>
      <c r="BS1359" s="8"/>
      <c r="BT1359" s="8"/>
      <c r="BU1359" s="8"/>
      <c r="BV1359" s="8"/>
      <c r="BW1359" s="8"/>
    </row>
    <row r="1360" spans="1:75" x14ac:dyDescent="0.3">
      <c r="A1360" s="7"/>
      <c r="B1360" s="3"/>
      <c r="C1360" s="3"/>
      <c r="D1360" s="3"/>
      <c r="E1360" s="3"/>
      <c r="F1360" s="3"/>
      <c r="H1360" s="3"/>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c r="BA1360" s="3"/>
      <c r="BB1360" s="3"/>
      <c r="BC1360" s="3"/>
      <c r="BD1360" s="3"/>
      <c r="BE1360" s="3"/>
      <c r="BF1360" s="3"/>
      <c r="BG1360" s="3"/>
      <c r="BH1360" s="3"/>
      <c r="BI1360" s="3"/>
      <c r="BJ1360" s="3"/>
      <c r="BK1360" s="3"/>
      <c r="BL1360" s="51"/>
      <c r="BM1360" s="8"/>
      <c r="BN1360" s="8"/>
      <c r="BO1360" s="10"/>
      <c r="BP1360" s="8"/>
      <c r="BQ1360" s="8"/>
      <c r="BR1360" s="8"/>
      <c r="BS1360" s="8"/>
      <c r="BT1360" s="8"/>
      <c r="BU1360" s="8"/>
      <c r="BV1360" s="8"/>
      <c r="BW1360" s="8"/>
    </row>
    <row r="1361" spans="1:75" x14ac:dyDescent="0.3">
      <c r="A1361" s="7"/>
      <c r="B1361" s="3"/>
      <c r="C1361" s="3"/>
      <c r="D1361" s="3"/>
      <c r="E1361" s="3"/>
      <c r="F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c r="BA1361" s="3"/>
      <c r="BB1361" s="3"/>
      <c r="BC1361" s="3"/>
      <c r="BD1361" s="3"/>
      <c r="BE1361" s="3"/>
      <c r="BF1361" s="3"/>
      <c r="BG1361" s="3"/>
      <c r="BH1361" s="3"/>
      <c r="BI1361" s="3"/>
      <c r="BJ1361" s="3"/>
      <c r="BK1361" s="3"/>
      <c r="BL1361" s="51"/>
      <c r="BM1361" s="8"/>
      <c r="BN1361" s="8"/>
      <c r="BO1361" s="10"/>
      <c r="BP1361" s="8"/>
      <c r="BQ1361" s="8"/>
      <c r="BR1361" s="8"/>
      <c r="BS1361" s="8"/>
      <c r="BT1361" s="8"/>
      <c r="BU1361" s="8"/>
      <c r="BV1361" s="8"/>
      <c r="BW1361" s="8"/>
    </row>
    <row r="1362" spans="1:75" x14ac:dyDescent="0.3">
      <c r="A1362" s="7"/>
      <c r="B1362" s="3"/>
      <c r="C1362" s="3"/>
      <c r="D1362" s="3"/>
      <c r="E1362" s="3"/>
      <c r="F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c r="BA1362" s="3"/>
      <c r="BB1362" s="3"/>
      <c r="BC1362" s="3"/>
      <c r="BD1362" s="3"/>
      <c r="BE1362" s="3"/>
      <c r="BF1362" s="3"/>
      <c r="BG1362" s="3"/>
      <c r="BH1362" s="3"/>
      <c r="BI1362" s="3"/>
      <c r="BJ1362" s="3"/>
      <c r="BK1362" s="3"/>
      <c r="BL1362" s="51"/>
      <c r="BM1362" s="8"/>
      <c r="BN1362" s="8"/>
      <c r="BO1362" s="10"/>
      <c r="BP1362" s="8"/>
      <c r="BQ1362" s="8"/>
      <c r="BR1362" s="8"/>
      <c r="BS1362" s="8"/>
      <c r="BT1362" s="8"/>
      <c r="BU1362" s="8"/>
      <c r="BV1362" s="8"/>
      <c r="BW1362" s="8"/>
    </row>
    <row r="1363" spans="1:75" x14ac:dyDescent="0.3">
      <c r="A1363" s="7"/>
      <c r="B1363" s="3"/>
      <c r="C1363" s="3"/>
      <c r="D1363" s="3"/>
      <c r="E1363" s="3"/>
      <c r="F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c r="BA1363" s="3"/>
      <c r="BB1363" s="3"/>
      <c r="BC1363" s="3"/>
      <c r="BD1363" s="3"/>
      <c r="BE1363" s="3"/>
      <c r="BF1363" s="3"/>
      <c r="BG1363" s="3"/>
      <c r="BH1363" s="3"/>
      <c r="BI1363" s="3"/>
      <c r="BJ1363" s="3"/>
      <c r="BK1363" s="3"/>
      <c r="BL1363" s="51"/>
      <c r="BM1363" s="8"/>
      <c r="BN1363" s="8"/>
      <c r="BO1363" s="10"/>
      <c r="BP1363" s="8"/>
      <c r="BQ1363" s="8"/>
      <c r="BR1363" s="8"/>
      <c r="BS1363" s="8"/>
      <c r="BT1363" s="8"/>
      <c r="BU1363" s="8"/>
      <c r="BV1363" s="8"/>
      <c r="BW1363" s="8"/>
    </row>
    <row r="1364" spans="1:75" x14ac:dyDescent="0.3">
      <c r="A1364" s="7"/>
      <c r="B1364" s="3"/>
      <c r="C1364" s="3"/>
      <c r="D1364" s="3"/>
      <c r="E1364" s="3"/>
      <c r="F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c r="BA1364" s="3"/>
      <c r="BB1364" s="3"/>
      <c r="BC1364" s="3"/>
      <c r="BD1364" s="3"/>
      <c r="BE1364" s="3"/>
      <c r="BF1364" s="3"/>
      <c r="BG1364" s="3"/>
      <c r="BH1364" s="3"/>
      <c r="BI1364" s="3"/>
      <c r="BJ1364" s="3"/>
      <c r="BK1364" s="3"/>
      <c r="BL1364" s="51"/>
      <c r="BM1364" s="8"/>
      <c r="BN1364" s="8"/>
      <c r="BO1364" s="10"/>
      <c r="BP1364" s="8"/>
      <c r="BQ1364" s="8"/>
      <c r="BR1364" s="8"/>
      <c r="BS1364" s="8"/>
      <c r="BT1364" s="8"/>
      <c r="BU1364" s="8"/>
      <c r="BV1364" s="8"/>
      <c r="BW1364" s="8"/>
    </row>
    <row r="1365" spans="1:75" x14ac:dyDescent="0.3">
      <c r="A1365" s="7"/>
      <c r="B1365" s="3"/>
      <c r="C1365" s="3"/>
      <c r="D1365" s="3"/>
      <c r="E1365" s="3"/>
      <c r="F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c r="BA1365" s="3"/>
      <c r="BB1365" s="3"/>
      <c r="BC1365" s="3"/>
      <c r="BD1365" s="3"/>
      <c r="BE1365" s="3"/>
      <c r="BF1365" s="3"/>
      <c r="BG1365" s="3"/>
      <c r="BH1365" s="3"/>
      <c r="BI1365" s="3"/>
      <c r="BJ1365" s="3"/>
      <c r="BK1365" s="3"/>
      <c r="BL1365" s="51"/>
      <c r="BM1365" s="8"/>
      <c r="BN1365" s="8"/>
      <c r="BO1365" s="10"/>
      <c r="BP1365" s="8"/>
      <c r="BQ1365" s="8"/>
      <c r="BR1365" s="8"/>
      <c r="BS1365" s="8"/>
      <c r="BT1365" s="8"/>
      <c r="BU1365" s="8"/>
      <c r="BV1365" s="8"/>
      <c r="BW1365" s="8"/>
    </row>
    <row r="1366" spans="1:75" x14ac:dyDescent="0.3">
      <c r="A1366" s="7"/>
      <c r="B1366" s="3"/>
      <c r="C1366" s="3"/>
      <c r="D1366" s="3"/>
      <c r="E1366" s="3"/>
      <c r="F1366" s="3"/>
      <c r="H1366" s="3"/>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c r="BA1366" s="3"/>
      <c r="BB1366" s="3"/>
      <c r="BC1366" s="3"/>
      <c r="BD1366" s="3"/>
      <c r="BE1366" s="3"/>
      <c r="BF1366" s="3"/>
      <c r="BG1366" s="3"/>
      <c r="BH1366" s="3"/>
      <c r="BI1366" s="3"/>
      <c r="BJ1366" s="3"/>
      <c r="BK1366" s="3"/>
      <c r="BL1366" s="51"/>
      <c r="BM1366" s="8"/>
      <c r="BN1366" s="8"/>
      <c r="BO1366" s="10"/>
      <c r="BP1366" s="8"/>
      <c r="BQ1366" s="8"/>
      <c r="BR1366" s="8"/>
      <c r="BS1366" s="8"/>
      <c r="BT1366" s="8"/>
      <c r="BU1366" s="8"/>
      <c r="BV1366" s="8"/>
      <c r="BW1366" s="8"/>
    </row>
    <row r="1367" spans="1:75" x14ac:dyDescent="0.3">
      <c r="A1367" s="7"/>
      <c r="B1367" s="3"/>
      <c r="C1367" s="3"/>
      <c r="D1367" s="3"/>
      <c r="E1367" s="3"/>
      <c r="F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c r="BA1367" s="3"/>
      <c r="BB1367" s="3"/>
      <c r="BC1367" s="3"/>
      <c r="BD1367" s="3"/>
      <c r="BE1367" s="3"/>
      <c r="BF1367" s="3"/>
      <c r="BG1367" s="3"/>
      <c r="BH1367" s="3"/>
      <c r="BI1367" s="3"/>
      <c r="BJ1367" s="3"/>
      <c r="BK1367" s="3"/>
      <c r="BL1367" s="51"/>
      <c r="BM1367" s="8"/>
      <c r="BN1367" s="8"/>
      <c r="BO1367" s="10"/>
      <c r="BP1367" s="8"/>
      <c r="BQ1367" s="8"/>
      <c r="BR1367" s="8"/>
      <c r="BS1367" s="8"/>
      <c r="BT1367" s="8"/>
      <c r="BU1367" s="8"/>
      <c r="BV1367" s="8"/>
      <c r="BW1367" s="8"/>
    </row>
    <row r="1368" spans="1:75" x14ac:dyDescent="0.3">
      <c r="A1368" s="7"/>
      <c r="B1368" s="3"/>
      <c r="C1368" s="3"/>
      <c r="D1368" s="3"/>
      <c r="E1368" s="3"/>
      <c r="F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c r="BA1368" s="3"/>
      <c r="BB1368" s="3"/>
      <c r="BC1368" s="3"/>
      <c r="BD1368" s="3"/>
      <c r="BE1368" s="3"/>
      <c r="BF1368" s="3"/>
      <c r="BG1368" s="3"/>
      <c r="BH1368" s="3"/>
      <c r="BI1368" s="3"/>
      <c r="BJ1368" s="3"/>
      <c r="BK1368" s="3"/>
      <c r="BL1368" s="51"/>
      <c r="BM1368" s="8"/>
      <c r="BN1368" s="8"/>
      <c r="BO1368" s="10"/>
      <c r="BP1368" s="8"/>
      <c r="BQ1368" s="8"/>
      <c r="BR1368" s="8"/>
      <c r="BS1368" s="8"/>
      <c r="BT1368" s="8"/>
      <c r="BU1368" s="8"/>
      <c r="BV1368" s="8"/>
      <c r="BW1368" s="8"/>
    </row>
    <row r="1369" spans="1:75" x14ac:dyDescent="0.3">
      <c r="A1369" s="7"/>
      <c r="B1369" s="3"/>
      <c r="C1369" s="3"/>
      <c r="D1369" s="3"/>
      <c r="E1369" s="3"/>
      <c r="F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c r="BA1369" s="3"/>
      <c r="BB1369" s="3"/>
      <c r="BC1369" s="3"/>
      <c r="BD1369" s="3"/>
      <c r="BE1369" s="3"/>
      <c r="BF1369" s="3"/>
      <c r="BG1369" s="3"/>
      <c r="BH1369" s="3"/>
      <c r="BI1369" s="3"/>
      <c r="BJ1369" s="3"/>
      <c r="BK1369" s="3"/>
      <c r="BL1369" s="51"/>
      <c r="BM1369" s="8"/>
      <c r="BN1369" s="8"/>
      <c r="BO1369" s="10"/>
      <c r="BP1369" s="8"/>
      <c r="BQ1369" s="8"/>
      <c r="BR1369" s="8"/>
      <c r="BS1369" s="8"/>
      <c r="BT1369" s="8"/>
      <c r="BU1369" s="8"/>
      <c r="BV1369" s="8"/>
      <c r="BW1369" s="8"/>
    </row>
    <row r="1370" spans="1:75" x14ac:dyDescent="0.3">
      <c r="A1370" s="7"/>
      <c r="B1370" s="3"/>
      <c r="C1370" s="3"/>
      <c r="D1370" s="3"/>
      <c r="E1370" s="3"/>
      <c r="F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c r="BA1370" s="3"/>
      <c r="BB1370" s="3"/>
      <c r="BC1370" s="3"/>
      <c r="BD1370" s="3"/>
      <c r="BE1370" s="3"/>
      <c r="BF1370" s="3"/>
      <c r="BG1370" s="3"/>
      <c r="BH1370" s="3"/>
      <c r="BI1370" s="3"/>
      <c r="BJ1370" s="3"/>
      <c r="BK1370" s="3"/>
      <c r="BL1370" s="51"/>
      <c r="BM1370" s="8"/>
      <c r="BN1370" s="8"/>
      <c r="BO1370" s="10"/>
      <c r="BP1370" s="8"/>
      <c r="BQ1370" s="8"/>
      <c r="BR1370" s="8"/>
      <c r="BS1370" s="8"/>
      <c r="BT1370" s="8"/>
      <c r="BU1370" s="8"/>
      <c r="BV1370" s="8"/>
      <c r="BW1370" s="8"/>
    </row>
    <row r="1371" spans="1:75" x14ac:dyDescent="0.3">
      <c r="A1371" s="7"/>
      <c r="B1371" s="3"/>
      <c r="C1371" s="3"/>
      <c r="D1371" s="3"/>
      <c r="E1371" s="3"/>
      <c r="F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c r="BA1371" s="3"/>
      <c r="BB1371" s="3"/>
      <c r="BC1371" s="3"/>
      <c r="BD1371" s="3"/>
      <c r="BE1371" s="3"/>
      <c r="BF1371" s="3"/>
      <c r="BG1371" s="3"/>
      <c r="BH1371" s="3"/>
      <c r="BI1371" s="3"/>
      <c r="BJ1371" s="3"/>
      <c r="BK1371" s="3"/>
      <c r="BL1371" s="51"/>
      <c r="BM1371" s="8"/>
      <c r="BN1371" s="8"/>
      <c r="BO1371" s="10"/>
      <c r="BP1371" s="8"/>
      <c r="BQ1371" s="8"/>
      <c r="BR1371" s="8"/>
      <c r="BS1371" s="8"/>
      <c r="BT1371" s="8"/>
      <c r="BU1371" s="8"/>
      <c r="BV1371" s="8"/>
      <c r="BW1371" s="8"/>
    </row>
    <row r="1372" spans="1:75" x14ac:dyDescent="0.3">
      <c r="A1372" s="7"/>
      <c r="B1372" s="3"/>
      <c r="C1372" s="3"/>
      <c r="D1372" s="3"/>
      <c r="E1372" s="3"/>
      <c r="F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c r="BA1372" s="3"/>
      <c r="BB1372" s="3"/>
      <c r="BC1372" s="3"/>
      <c r="BD1372" s="3"/>
      <c r="BE1372" s="3"/>
      <c r="BF1372" s="3"/>
      <c r="BG1372" s="3"/>
      <c r="BH1372" s="3"/>
      <c r="BI1372" s="3"/>
      <c r="BJ1372" s="3"/>
      <c r="BK1372" s="3"/>
      <c r="BL1372" s="51"/>
      <c r="BM1372" s="8"/>
      <c r="BN1372" s="8"/>
      <c r="BO1372" s="10"/>
      <c r="BP1372" s="8"/>
      <c r="BQ1372" s="8"/>
      <c r="BR1372" s="8"/>
      <c r="BS1372" s="8"/>
      <c r="BT1372" s="8"/>
      <c r="BU1372" s="8"/>
      <c r="BV1372" s="8"/>
      <c r="BW1372" s="8"/>
    </row>
    <row r="1373" spans="1:75" x14ac:dyDescent="0.3">
      <c r="A1373" s="7"/>
      <c r="B1373" s="3"/>
      <c r="C1373" s="3"/>
      <c r="D1373" s="3"/>
      <c r="E1373" s="3"/>
      <c r="F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c r="BA1373" s="3"/>
      <c r="BB1373" s="3"/>
      <c r="BC1373" s="3"/>
      <c r="BD1373" s="3"/>
      <c r="BE1373" s="3"/>
      <c r="BF1373" s="3"/>
      <c r="BG1373" s="3"/>
      <c r="BH1373" s="3"/>
      <c r="BI1373" s="3"/>
      <c r="BJ1373" s="3"/>
      <c r="BK1373" s="3"/>
      <c r="BL1373" s="51"/>
      <c r="BM1373" s="8"/>
      <c r="BN1373" s="8"/>
      <c r="BO1373" s="10"/>
      <c r="BP1373" s="8"/>
      <c r="BQ1373" s="8"/>
      <c r="BR1373" s="8"/>
      <c r="BS1373" s="8"/>
      <c r="BT1373" s="8"/>
      <c r="BU1373" s="8"/>
      <c r="BV1373" s="8"/>
      <c r="BW1373" s="8"/>
    </row>
    <row r="1374" spans="1:75" x14ac:dyDescent="0.3">
      <c r="A1374" s="7"/>
      <c r="B1374" s="3"/>
      <c r="C1374" s="3"/>
      <c r="D1374" s="3"/>
      <c r="E1374" s="3"/>
      <c r="F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c r="BA1374" s="3"/>
      <c r="BB1374" s="3"/>
      <c r="BC1374" s="3"/>
      <c r="BD1374" s="3"/>
      <c r="BE1374" s="3"/>
      <c r="BF1374" s="3"/>
      <c r="BG1374" s="3"/>
      <c r="BH1374" s="3"/>
      <c r="BI1374" s="3"/>
      <c r="BJ1374" s="3"/>
      <c r="BK1374" s="3"/>
      <c r="BL1374" s="51"/>
      <c r="BM1374" s="8"/>
      <c r="BN1374" s="8"/>
      <c r="BO1374" s="10"/>
      <c r="BP1374" s="8"/>
      <c r="BQ1374" s="8"/>
      <c r="BR1374" s="8"/>
      <c r="BS1374" s="8"/>
      <c r="BT1374" s="8"/>
      <c r="BU1374" s="8"/>
      <c r="BV1374" s="8"/>
      <c r="BW1374" s="8"/>
    </row>
    <row r="1375" spans="1:75" x14ac:dyDescent="0.3">
      <c r="A1375" s="7"/>
      <c r="B1375" s="3"/>
      <c r="C1375" s="3"/>
      <c r="D1375" s="3"/>
      <c r="E1375" s="3"/>
      <c r="F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c r="BA1375" s="3"/>
      <c r="BB1375" s="3"/>
      <c r="BC1375" s="3"/>
      <c r="BD1375" s="3"/>
      <c r="BE1375" s="3"/>
      <c r="BF1375" s="3"/>
      <c r="BG1375" s="3"/>
      <c r="BH1375" s="3"/>
      <c r="BI1375" s="3"/>
      <c r="BJ1375" s="3"/>
      <c r="BK1375" s="3"/>
      <c r="BL1375" s="51"/>
      <c r="BM1375" s="8"/>
      <c r="BN1375" s="8"/>
      <c r="BO1375" s="10"/>
      <c r="BP1375" s="8"/>
      <c r="BQ1375" s="8"/>
      <c r="BR1375" s="8"/>
      <c r="BS1375" s="8"/>
      <c r="BT1375" s="8"/>
      <c r="BU1375" s="8"/>
      <c r="BV1375" s="8"/>
      <c r="BW1375" s="8"/>
    </row>
    <row r="1376" spans="1:75" x14ac:dyDescent="0.3">
      <c r="A1376" s="7"/>
      <c r="B1376" s="3"/>
      <c r="C1376" s="3"/>
      <c r="D1376" s="3"/>
      <c r="E1376" s="3"/>
      <c r="F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c r="BA1376" s="3"/>
      <c r="BB1376" s="3"/>
      <c r="BC1376" s="3"/>
      <c r="BD1376" s="3"/>
      <c r="BE1376" s="3"/>
      <c r="BF1376" s="3"/>
      <c r="BG1376" s="3"/>
      <c r="BH1376" s="3"/>
      <c r="BI1376" s="3"/>
      <c r="BJ1376" s="3"/>
      <c r="BK1376" s="3"/>
      <c r="BL1376" s="51"/>
      <c r="BM1376" s="8"/>
      <c r="BN1376" s="8"/>
      <c r="BO1376" s="10"/>
      <c r="BP1376" s="8"/>
      <c r="BQ1376" s="8"/>
      <c r="BR1376" s="8"/>
      <c r="BS1376" s="8"/>
      <c r="BT1376" s="8"/>
      <c r="BU1376" s="8"/>
      <c r="BV1376" s="8"/>
      <c r="BW1376" s="8"/>
    </row>
    <row r="1377" spans="1:75" x14ac:dyDescent="0.3">
      <c r="A1377" s="7"/>
      <c r="B1377" s="3"/>
      <c r="C1377" s="3"/>
      <c r="D1377" s="3"/>
      <c r="E1377" s="3"/>
      <c r="F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c r="BA1377" s="3"/>
      <c r="BB1377" s="3"/>
      <c r="BC1377" s="3"/>
      <c r="BD1377" s="3"/>
      <c r="BE1377" s="3"/>
      <c r="BF1377" s="3"/>
      <c r="BG1377" s="3"/>
      <c r="BH1377" s="3"/>
      <c r="BI1377" s="3"/>
      <c r="BJ1377" s="3"/>
      <c r="BK1377" s="3"/>
      <c r="BL1377" s="51"/>
      <c r="BM1377" s="8"/>
      <c r="BN1377" s="8"/>
      <c r="BO1377" s="10"/>
      <c r="BP1377" s="8"/>
      <c r="BQ1377" s="8"/>
      <c r="BR1377" s="8"/>
      <c r="BS1377" s="8"/>
      <c r="BT1377" s="8"/>
      <c r="BU1377" s="8"/>
      <c r="BV1377" s="8"/>
      <c r="BW1377" s="8"/>
    </row>
    <row r="1378" spans="1:75" x14ac:dyDescent="0.3">
      <c r="A1378" s="7"/>
      <c r="B1378" s="3"/>
      <c r="C1378" s="3"/>
      <c r="D1378" s="3"/>
      <c r="E1378" s="3"/>
      <c r="F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c r="BA1378" s="3"/>
      <c r="BB1378" s="3"/>
      <c r="BC1378" s="3"/>
      <c r="BD1378" s="3"/>
      <c r="BE1378" s="3"/>
      <c r="BF1378" s="3"/>
      <c r="BG1378" s="3"/>
      <c r="BH1378" s="3"/>
      <c r="BI1378" s="3"/>
      <c r="BJ1378" s="3"/>
      <c r="BK1378" s="3"/>
      <c r="BL1378" s="51"/>
      <c r="BM1378" s="8"/>
      <c r="BN1378" s="8"/>
      <c r="BO1378" s="10"/>
      <c r="BP1378" s="8"/>
      <c r="BQ1378" s="8"/>
      <c r="BR1378" s="8"/>
      <c r="BS1378" s="8"/>
      <c r="BT1378" s="8"/>
      <c r="BU1378" s="8"/>
      <c r="BV1378" s="8"/>
      <c r="BW1378" s="8"/>
    </row>
    <row r="1379" spans="1:75" x14ac:dyDescent="0.3">
      <c r="A1379" s="7"/>
      <c r="B1379" s="3"/>
      <c r="C1379" s="3"/>
      <c r="D1379" s="3"/>
      <c r="E1379" s="3"/>
      <c r="F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c r="BA1379" s="3"/>
      <c r="BB1379" s="3"/>
      <c r="BC1379" s="3"/>
      <c r="BD1379" s="3"/>
      <c r="BE1379" s="3"/>
      <c r="BF1379" s="3"/>
      <c r="BG1379" s="3"/>
      <c r="BH1379" s="3"/>
      <c r="BI1379" s="3"/>
      <c r="BJ1379" s="3"/>
      <c r="BK1379" s="3"/>
      <c r="BL1379" s="51"/>
      <c r="BM1379" s="8"/>
      <c r="BN1379" s="8"/>
      <c r="BO1379" s="10"/>
      <c r="BP1379" s="8"/>
      <c r="BQ1379" s="8"/>
      <c r="BR1379" s="8"/>
      <c r="BS1379" s="8"/>
      <c r="BT1379" s="8"/>
      <c r="BU1379" s="8"/>
      <c r="BV1379" s="8"/>
      <c r="BW1379" s="8"/>
    </row>
    <row r="1380" spans="1:75" x14ac:dyDescent="0.3">
      <c r="A1380" s="7"/>
      <c r="B1380" s="3"/>
      <c r="C1380" s="3"/>
      <c r="D1380" s="3"/>
      <c r="E1380" s="3"/>
      <c r="F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c r="BA1380" s="3"/>
      <c r="BB1380" s="3"/>
      <c r="BC1380" s="3"/>
      <c r="BD1380" s="3"/>
      <c r="BE1380" s="3"/>
      <c r="BF1380" s="3"/>
      <c r="BG1380" s="3"/>
      <c r="BH1380" s="3"/>
      <c r="BI1380" s="3"/>
      <c r="BJ1380" s="3"/>
      <c r="BK1380" s="3"/>
      <c r="BL1380" s="51"/>
      <c r="BM1380" s="8"/>
      <c r="BN1380" s="8"/>
      <c r="BO1380" s="10"/>
      <c r="BP1380" s="8"/>
      <c r="BQ1380" s="8"/>
      <c r="BR1380" s="8"/>
      <c r="BS1380" s="8"/>
      <c r="BT1380" s="8"/>
      <c r="BU1380" s="8"/>
      <c r="BV1380" s="8"/>
      <c r="BW1380" s="8"/>
    </row>
    <row r="1381" spans="1:75" x14ac:dyDescent="0.3">
      <c r="A1381" s="7"/>
      <c r="B1381" s="3"/>
      <c r="C1381" s="3"/>
      <c r="D1381" s="3"/>
      <c r="E1381" s="3"/>
      <c r="F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c r="BA1381" s="3"/>
      <c r="BB1381" s="3"/>
      <c r="BC1381" s="3"/>
      <c r="BD1381" s="3"/>
      <c r="BE1381" s="3"/>
      <c r="BF1381" s="3"/>
      <c r="BG1381" s="3"/>
      <c r="BH1381" s="3"/>
      <c r="BI1381" s="3"/>
      <c r="BJ1381" s="3"/>
      <c r="BK1381" s="3"/>
      <c r="BL1381" s="51"/>
      <c r="BM1381" s="8"/>
      <c r="BN1381" s="8"/>
      <c r="BO1381" s="10"/>
      <c r="BP1381" s="8"/>
      <c r="BQ1381" s="8"/>
      <c r="BR1381" s="8"/>
      <c r="BS1381" s="8"/>
      <c r="BT1381" s="8"/>
      <c r="BU1381" s="8"/>
      <c r="BV1381" s="8"/>
      <c r="BW1381" s="8"/>
    </row>
    <row r="1382" spans="1:75" x14ac:dyDescent="0.3">
      <c r="A1382" s="7"/>
      <c r="B1382" s="3"/>
      <c r="C1382" s="3"/>
      <c r="D1382" s="3"/>
      <c r="E1382" s="3"/>
      <c r="F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c r="BA1382" s="3"/>
      <c r="BB1382" s="3"/>
      <c r="BC1382" s="3"/>
      <c r="BD1382" s="3"/>
      <c r="BE1382" s="3"/>
      <c r="BF1382" s="3"/>
      <c r="BG1382" s="3"/>
      <c r="BH1382" s="3"/>
      <c r="BI1382" s="3"/>
      <c r="BJ1382" s="3"/>
      <c r="BK1382" s="3"/>
      <c r="BL1382" s="51"/>
      <c r="BM1382" s="8"/>
      <c r="BN1382" s="8"/>
      <c r="BO1382" s="10"/>
      <c r="BP1382" s="8"/>
      <c r="BQ1382" s="8"/>
      <c r="BR1382" s="8"/>
      <c r="BS1382" s="8"/>
      <c r="BT1382" s="8"/>
      <c r="BU1382" s="8"/>
      <c r="BV1382" s="8"/>
      <c r="BW1382" s="8"/>
    </row>
    <row r="1383" spans="1:75" x14ac:dyDescent="0.3">
      <c r="A1383" s="7"/>
      <c r="B1383" s="3"/>
      <c r="C1383" s="3"/>
      <c r="D1383" s="3"/>
      <c r="E1383" s="3"/>
      <c r="F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c r="BA1383" s="3"/>
      <c r="BB1383" s="3"/>
      <c r="BC1383" s="3"/>
      <c r="BD1383" s="3"/>
      <c r="BE1383" s="3"/>
      <c r="BF1383" s="3"/>
      <c r="BG1383" s="3"/>
      <c r="BH1383" s="3"/>
      <c r="BI1383" s="3"/>
      <c r="BJ1383" s="3"/>
      <c r="BK1383" s="3"/>
      <c r="BL1383" s="51"/>
      <c r="BM1383" s="8"/>
      <c r="BN1383" s="8"/>
      <c r="BO1383" s="10"/>
      <c r="BP1383" s="8"/>
      <c r="BQ1383" s="8"/>
      <c r="BR1383" s="8"/>
      <c r="BS1383" s="8"/>
      <c r="BT1383" s="8"/>
      <c r="BU1383" s="8"/>
      <c r="BV1383" s="8"/>
      <c r="BW1383" s="8"/>
    </row>
    <row r="1384" spans="1:75" x14ac:dyDescent="0.3">
      <c r="A1384" s="7"/>
      <c r="B1384" s="3"/>
      <c r="C1384" s="3"/>
      <c r="D1384" s="3"/>
      <c r="E1384" s="3"/>
      <c r="F1384" s="3"/>
      <c r="H1384" s="3"/>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c r="BA1384" s="3"/>
      <c r="BB1384" s="3"/>
      <c r="BC1384" s="3"/>
      <c r="BD1384" s="3"/>
      <c r="BE1384" s="3"/>
      <c r="BF1384" s="3"/>
      <c r="BG1384" s="3"/>
      <c r="BH1384" s="3"/>
      <c r="BI1384" s="3"/>
      <c r="BJ1384" s="3"/>
      <c r="BK1384" s="3"/>
      <c r="BL1384" s="51"/>
      <c r="BM1384" s="8"/>
      <c r="BN1384" s="8"/>
      <c r="BO1384" s="10"/>
      <c r="BP1384" s="8"/>
      <c r="BQ1384" s="8"/>
      <c r="BR1384" s="8"/>
      <c r="BS1384" s="8"/>
      <c r="BT1384" s="8"/>
      <c r="BU1384" s="8"/>
      <c r="BV1384" s="8"/>
      <c r="BW1384" s="8"/>
    </row>
    <row r="1385" spans="1:75" x14ac:dyDescent="0.3">
      <c r="A1385" s="7"/>
      <c r="B1385" s="3"/>
      <c r="C1385" s="3"/>
      <c r="D1385" s="3"/>
      <c r="E1385" s="3"/>
      <c r="F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c r="BA1385" s="3"/>
      <c r="BB1385" s="3"/>
      <c r="BC1385" s="3"/>
      <c r="BD1385" s="3"/>
      <c r="BE1385" s="3"/>
      <c r="BF1385" s="3"/>
      <c r="BG1385" s="3"/>
      <c r="BH1385" s="3"/>
      <c r="BI1385" s="3"/>
      <c r="BJ1385" s="3"/>
      <c r="BK1385" s="3"/>
      <c r="BL1385" s="51"/>
      <c r="BM1385" s="8"/>
      <c r="BN1385" s="8"/>
      <c r="BO1385" s="10"/>
      <c r="BP1385" s="8"/>
      <c r="BQ1385" s="8"/>
      <c r="BR1385" s="8"/>
      <c r="BS1385" s="8"/>
      <c r="BT1385" s="8"/>
      <c r="BU1385" s="8"/>
      <c r="BV1385" s="8"/>
      <c r="BW1385" s="8"/>
    </row>
    <row r="1386" spans="1:75" x14ac:dyDescent="0.3">
      <c r="A1386" s="7"/>
      <c r="B1386" s="3"/>
      <c r="C1386" s="3"/>
      <c r="D1386" s="3"/>
      <c r="E1386" s="3"/>
      <c r="F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c r="BA1386" s="3"/>
      <c r="BB1386" s="3"/>
      <c r="BC1386" s="3"/>
      <c r="BD1386" s="3"/>
      <c r="BE1386" s="3"/>
      <c r="BF1386" s="3"/>
      <c r="BG1386" s="3"/>
      <c r="BH1386" s="3"/>
      <c r="BI1386" s="3"/>
      <c r="BJ1386" s="3"/>
      <c r="BK1386" s="3"/>
      <c r="BL1386" s="51"/>
      <c r="BM1386" s="8"/>
      <c r="BN1386" s="8"/>
      <c r="BO1386" s="10"/>
      <c r="BP1386" s="8"/>
      <c r="BQ1386" s="8"/>
      <c r="BR1386" s="8"/>
      <c r="BS1386" s="8"/>
      <c r="BT1386" s="8"/>
      <c r="BU1386" s="8"/>
      <c r="BV1386" s="8"/>
      <c r="BW1386" s="8"/>
    </row>
    <row r="1387" spans="1:75" x14ac:dyDescent="0.3">
      <c r="A1387" s="7"/>
      <c r="B1387" s="3"/>
      <c r="C1387" s="3"/>
      <c r="D1387" s="3"/>
      <c r="E1387" s="3"/>
      <c r="F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c r="BA1387" s="3"/>
      <c r="BB1387" s="3"/>
      <c r="BC1387" s="3"/>
      <c r="BD1387" s="3"/>
      <c r="BE1387" s="3"/>
      <c r="BF1387" s="3"/>
      <c r="BG1387" s="3"/>
      <c r="BH1387" s="3"/>
      <c r="BI1387" s="3"/>
      <c r="BJ1387" s="3"/>
      <c r="BK1387" s="3"/>
      <c r="BL1387" s="51"/>
      <c r="BM1387" s="8"/>
      <c r="BN1387" s="8"/>
      <c r="BO1387" s="10"/>
      <c r="BP1387" s="8"/>
      <c r="BQ1387" s="8"/>
      <c r="BR1387" s="8"/>
      <c r="BS1387" s="8"/>
      <c r="BT1387" s="8"/>
      <c r="BU1387" s="8"/>
      <c r="BV1387" s="8"/>
      <c r="BW1387" s="8"/>
    </row>
    <row r="1388" spans="1:75" x14ac:dyDescent="0.3">
      <c r="A1388" s="7"/>
      <c r="B1388" s="3"/>
      <c r="C1388" s="3"/>
      <c r="D1388" s="3"/>
      <c r="E1388" s="3"/>
      <c r="F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c r="BA1388" s="3"/>
      <c r="BB1388" s="3"/>
      <c r="BC1388" s="3"/>
      <c r="BD1388" s="3"/>
      <c r="BE1388" s="3"/>
      <c r="BF1388" s="3"/>
      <c r="BG1388" s="3"/>
      <c r="BH1388" s="3"/>
      <c r="BI1388" s="3"/>
      <c r="BJ1388" s="3"/>
      <c r="BK1388" s="3"/>
      <c r="BL1388" s="51"/>
      <c r="BM1388" s="8"/>
      <c r="BN1388" s="8"/>
      <c r="BO1388" s="10"/>
      <c r="BP1388" s="8"/>
      <c r="BQ1388" s="8"/>
      <c r="BR1388" s="8"/>
      <c r="BS1388" s="8"/>
      <c r="BT1388" s="8"/>
      <c r="BU1388" s="8"/>
      <c r="BV1388" s="8"/>
      <c r="BW1388" s="8"/>
    </row>
    <row r="1389" spans="1:75" x14ac:dyDescent="0.3">
      <c r="A1389" s="7"/>
      <c r="B1389" s="3"/>
      <c r="C1389" s="3"/>
      <c r="D1389" s="3"/>
      <c r="E1389" s="3"/>
      <c r="F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c r="BA1389" s="3"/>
      <c r="BB1389" s="3"/>
      <c r="BC1389" s="3"/>
      <c r="BD1389" s="3"/>
      <c r="BE1389" s="3"/>
      <c r="BF1389" s="3"/>
      <c r="BG1389" s="3"/>
      <c r="BH1389" s="3"/>
      <c r="BI1389" s="3"/>
      <c r="BJ1389" s="3"/>
      <c r="BK1389" s="3"/>
      <c r="BL1389" s="51"/>
      <c r="BM1389" s="8"/>
      <c r="BN1389" s="8"/>
      <c r="BO1389" s="10"/>
      <c r="BP1389" s="8"/>
      <c r="BQ1389" s="8"/>
      <c r="BR1389" s="8"/>
      <c r="BS1389" s="8"/>
      <c r="BT1389" s="8"/>
      <c r="BU1389" s="8"/>
      <c r="BV1389" s="8"/>
      <c r="BW1389" s="8"/>
    </row>
    <row r="1390" spans="1:75" x14ac:dyDescent="0.3">
      <c r="A1390" s="7"/>
      <c r="B1390" s="3"/>
      <c r="C1390" s="3"/>
      <c r="D1390" s="3"/>
      <c r="E1390" s="3"/>
      <c r="F1390" s="3"/>
      <c r="H1390" s="3"/>
      <c r="I1390" s="3"/>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c r="BA1390" s="3"/>
      <c r="BB1390" s="3"/>
      <c r="BC1390" s="3"/>
      <c r="BD1390" s="3"/>
      <c r="BE1390" s="3"/>
      <c r="BF1390" s="3"/>
      <c r="BG1390" s="3"/>
      <c r="BH1390" s="3"/>
      <c r="BI1390" s="3"/>
      <c r="BJ1390" s="3"/>
      <c r="BK1390" s="3"/>
      <c r="BL1390" s="51"/>
      <c r="BM1390" s="8"/>
      <c r="BN1390" s="8"/>
      <c r="BO1390" s="10"/>
      <c r="BP1390" s="8"/>
      <c r="BQ1390" s="8"/>
      <c r="BR1390" s="8"/>
      <c r="BS1390" s="8"/>
      <c r="BT1390" s="8"/>
      <c r="BU1390" s="8"/>
      <c r="BV1390" s="8"/>
      <c r="BW1390" s="8"/>
    </row>
    <row r="1391" spans="1:75" x14ac:dyDescent="0.3">
      <c r="A1391" s="7"/>
      <c r="B1391" s="3"/>
      <c r="C1391" s="3"/>
      <c r="D1391" s="3"/>
      <c r="E1391" s="3"/>
      <c r="F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c r="BA1391" s="3"/>
      <c r="BB1391" s="3"/>
      <c r="BC1391" s="3"/>
      <c r="BD1391" s="3"/>
      <c r="BE1391" s="3"/>
      <c r="BF1391" s="3"/>
      <c r="BG1391" s="3"/>
      <c r="BH1391" s="3"/>
      <c r="BI1391" s="3"/>
      <c r="BJ1391" s="3"/>
      <c r="BK1391" s="3"/>
      <c r="BL1391" s="51"/>
      <c r="BM1391" s="8"/>
      <c r="BN1391" s="8"/>
      <c r="BO1391" s="10"/>
      <c r="BP1391" s="8"/>
      <c r="BQ1391" s="8"/>
      <c r="BR1391" s="8"/>
      <c r="BS1391" s="8"/>
      <c r="BT1391" s="8"/>
      <c r="BU1391" s="8"/>
      <c r="BV1391" s="8"/>
      <c r="BW1391" s="8"/>
    </row>
    <row r="1392" spans="1:75" x14ac:dyDescent="0.3">
      <c r="A1392" s="7"/>
      <c r="B1392" s="3"/>
      <c r="C1392" s="3"/>
      <c r="D1392" s="3"/>
      <c r="E1392" s="3"/>
      <c r="F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c r="BA1392" s="3"/>
      <c r="BB1392" s="3"/>
      <c r="BC1392" s="3"/>
      <c r="BD1392" s="3"/>
      <c r="BE1392" s="3"/>
      <c r="BF1392" s="3"/>
      <c r="BG1392" s="3"/>
      <c r="BH1392" s="3"/>
      <c r="BI1392" s="3"/>
      <c r="BJ1392" s="3"/>
      <c r="BK1392" s="3"/>
      <c r="BL1392" s="51"/>
      <c r="BM1392" s="8"/>
      <c r="BN1392" s="8"/>
      <c r="BO1392" s="10"/>
      <c r="BP1392" s="8"/>
      <c r="BQ1392" s="8"/>
      <c r="BR1392" s="8"/>
      <c r="BS1392" s="8"/>
      <c r="BT1392" s="8"/>
      <c r="BU1392" s="8"/>
      <c r="BV1392" s="8"/>
      <c r="BW1392" s="8"/>
    </row>
    <row r="1393" spans="1:75" x14ac:dyDescent="0.3">
      <c r="A1393" s="7"/>
      <c r="B1393" s="3"/>
      <c r="C1393" s="3"/>
      <c r="D1393" s="3"/>
      <c r="E1393" s="3"/>
      <c r="F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c r="BA1393" s="3"/>
      <c r="BB1393" s="3"/>
      <c r="BC1393" s="3"/>
      <c r="BD1393" s="3"/>
      <c r="BE1393" s="3"/>
      <c r="BF1393" s="3"/>
      <c r="BG1393" s="3"/>
      <c r="BH1393" s="3"/>
      <c r="BI1393" s="3"/>
      <c r="BJ1393" s="3"/>
      <c r="BK1393" s="3"/>
      <c r="BL1393" s="51"/>
      <c r="BM1393" s="8"/>
      <c r="BN1393" s="8"/>
      <c r="BO1393" s="10"/>
      <c r="BP1393" s="8"/>
      <c r="BQ1393" s="8"/>
      <c r="BR1393" s="8"/>
      <c r="BS1393" s="8"/>
      <c r="BT1393" s="8"/>
      <c r="BU1393" s="8"/>
      <c r="BV1393" s="8"/>
      <c r="BW1393" s="8"/>
    </row>
    <row r="1394" spans="1:75" x14ac:dyDescent="0.3">
      <c r="A1394" s="7"/>
      <c r="B1394" s="3"/>
      <c r="C1394" s="3"/>
      <c r="D1394" s="3"/>
      <c r="E1394" s="3"/>
      <c r="F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c r="BA1394" s="3"/>
      <c r="BB1394" s="3"/>
      <c r="BC1394" s="3"/>
      <c r="BD1394" s="3"/>
      <c r="BE1394" s="3"/>
      <c r="BF1394" s="3"/>
      <c r="BG1394" s="3"/>
      <c r="BH1394" s="3"/>
      <c r="BI1394" s="3"/>
      <c r="BJ1394" s="3"/>
      <c r="BK1394" s="3"/>
      <c r="BL1394" s="51"/>
      <c r="BM1394" s="8"/>
      <c r="BN1394" s="8"/>
      <c r="BO1394" s="10"/>
      <c r="BP1394" s="8"/>
      <c r="BQ1394" s="8"/>
      <c r="BR1394" s="8"/>
      <c r="BS1394" s="8"/>
      <c r="BT1394" s="8"/>
      <c r="BU1394" s="8"/>
      <c r="BV1394" s="8"/>
      <c r="BW1394" s="8"/>
    </row>
    <row r="1395" spans="1:75" x14ac:dyDescent="0.3">
      <c r="A1395" s="7"/>
      <c r="B1395" s="3"/>
      <c r="C1395" s="3"/>
      <c r="D1395" s="3"/>
      <c r="E1395" s="3"/>
      <c r="F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c r="BA1395" s="3"/>
      <c r="BB1395" s="3"/>
      <c r="BC1395" s="3"/>
      <c r="BD1395" s="3"/>
      <c r="BE1395" s="3"/>
      <c r="BF1395" s="3"/>
      <c r="BG1395" s="3"/>
      <c r="BH1395" s="3"/>
      <c r="BI1395" s="3"/>
      <c r="BJ1395" s="3"/>
      <c r="BK1395" s="3"/>
      <c r="BL1395" s="51"/>
      <c r="BM1395" s="8"/>
      <c r="BN1395" s="8"/>
      <c r="BO1395" s="10"/>
      <c r="BP1395" s="8"/>
      <c r="BQ1395" s="8"/>
      <c r="BR1395" s="8"/>
      <c r="BS1395" s="8"/>
      <c r="BT1395" s="8"/>
      <c r="BU1395" s="8"/>
      <c r="BV1395" s="8"/>
      <c r="BW1395" s="8"/>
    </row>
    <row r="1396" spans="1:75" x14ac:dyDescent="0.3">
      <c r="A1396" s="7"/>
      <c r="B1396" s="3"/>
      <c r="C1396" s="3"/>
      <c r="D1396" s="3"/>
      <c r="E1396" s="3"/>
      <c r="F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c r="BA1396" s="3"/>
      <c r="BB1396" s="3"/>
      <c r="BC1396" s="3"/>
      <c r="BD1396" s="3"/>
      <c r="BE1396" s="3"/>
      <c r="BF1396" s="3"/>
      <c r="BG1396" s="3"/>
      <c r="BH1396" s="3"/>
      <c r="BI1396" s="3"/>
      <c r="BJ1396" s="3"/>
      <c r="BK1396" s="3"/>
      <c r="BL1396" s="51"/>
      <c r="BM1396" s="8"/>
      <c r="BN1396" s="8"/>
      <c r="BO1396" s="10"/>
      <c r="BP1396" s="8"/>
      <c r="BQ1396" s="8"/>
      <c r="BR1396" s="8"/>
      <c r="BS1396" s="8"/>
      <c r="BT1396" s="8"/>
      <c r="BU1396" s="8"/>
      <c r="BV1396" s="8"/>
      <c r="BW1396" s="8"/>
    </row>
    <row r="1397" spans="1:75" x14ac:dyDescent="0.3">
      <c r="A1397" s="7"/>
      <c r="B1397" s="3"/>
      <c r="C1397" s="3"/>
      <c r="D1397" s="3"/>
      <c r="E1397" s="3"/>
      <c r="F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c r="BA1397" s="3"/>
      <c r="BB1397" s="3"/>
      <c r="BC1397" s="3"/>
      <c r="BD1397" s="3"/>
      <c r="BE1397" s="3"/>
      <c r="BF1397" s="3"/>
      <c r="BG1397" s="3"/>
      <c r="BH1397" s="3"/>
      <c r="BI1397" s="3"/>
      <c r="BJ1397" s="3"/>
      <c r="BK1397" s="3"/>
      <c r="BL1397" s="51"/>
      <c r="BM1397" s="8"/>
      <c r="BN1397" s="8"/>
      <c r="BO1397" s="10"/>
      <c r="BP1397" s="8"/>
      <c r="BQ1397" s="8"/>
      <c r="BR1397" s="8"/>
      <c r="BS1397" s="8"/>
      <c r="BT1397" s="8"/>
      <c r="BU1397" s="8"/>
      <c r="BV1397" s="8"/>
      <c r="BW1397" s="8"/>
    </row>
    <row r="1398" spans="1:75" x14ac:dyDescent="0.3">
      <c r="A1398" s="7"/>
      <c r="B1398" s="3"/>
      <c r="C1398" s="3"/>
      <c r="D1398" s="3"/>
      <c r="E1398" s="3"/>
      <c r="F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c r="BA1398" s="3"/>
      <c r="BB1398" s="3"/>
      <c r="BC1398" s="3"/>
      <c r="BD1398" s="3"/>
      <c r="BE1398" s="3"/>
      <c r="BF1398" s="3"/>
      <c r="BG1398" s="3"/>
      <c r="BH1398" s="3"/>
      <c r="BI1398" s="3"/>
      <c r="BJ1398" s="3"/>
      <c r="BK1398" s="3"/>
      <c r="BL1398" s="51"/>
      <c r="BM1398" s="8"/>
      <c r="BN1398" s="8"/>
      <c r="BO1398" s="10"/>
      <c r="BP1398" s="8"/>
      <c r="BQ1398" s="8"/>
      <c r="BR1398" s="8"/>
      <c r="BS1398" s="8"/>
      <c r="BT1398" s="8"/>
      <c r="BU1398" s="8"/>
      <c r="BV1398" s="8"/>
      <c r="BW1398" s="8"/>
    </row>
    <row r="1399" spans="1:75" x14ac:dyDescent="0.3">
      <c r="A1399" s="7"/>
      <c r="B1399" s="3"/>
      <c r="C1399" s="3"/>
      <c r="D1399" s="3"/>
      <c r="E1399" s="3"/>
      <c r="F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c r="BA1399" s="3"/>
      <c r="BB1399" s="3"/>
      <c r="BC1399" s="3"/>
      <c r="BD1399" s="3"/>
      <c r="BE1399" s="3"/>
      <c r="BF1399" s="3"/>
      <c r="BG1399" s="3"/>
      <c r="BH1399" s="3"/>
      <c r="BI1399" s="3"/>
      <c r="BJ1399" s="3"/>
      <c r="BK1399" s="3"/>
      <c r="BL1399" s="51"/>
      <c r="BM1399" s="8"/>
      <c r="BN1399" s="8"/>
      <c r="BO1399" s="10"/>
      <c r="BP1399" s="8"/>
      <c r="BQ1399" s="8"/>
      <c r="BR1399" s="8"/>
      <c r="BS1399" s="8"/>
      <c r="BT1399" s="8"/>
      <c r="BU1399" s="8"/>
      <c r="BV1399" s="8"/>
      <c r="BW1399" s="8"/>
    </row>
    <row r="1400" spans="1:75" x14ac:dyDescent="0.3">
      <c r="A1400" s="7"/>
      <c r="B1400" s="3"/>
      <c r="C1400" s="3"/>
      <c r="D1400" s="3"/>
      <c r="E1400" s="3"/>
      <c r="F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c r="BA1400" s="3"/>
      <c r="BB1400" s="3"/>
      <c r="BC1400" s="3"/>
      <c r="BD1400" s="3"/>
      <c r="BE1400" s="3"/>
      <c r="BF1400" s="3"/>
      <c r="BG1400" s="3"/>
      <c r="BH1400" s="3"/>
      <c r="BI1400" s="3"/>
      <c r="BJ1400" s="3"/>
      <c r="BK1400" s="3"/>
      <c r="BL1400" s="51"/>
      <c r="BM1400" s="8"/>
      <c r="BN1400" s="8"/>
      <c r="BO1400" s="10"/>
      <c r="BP1400" s="8"/>
      <c r="BQ1400" s="8"/>
      <c r="BR1400" s="8"/>
      <c r="BS1400" s="8"/>
      <c r="BT1400" s="8"/>
      <c r="BU1400" s="8"/>
      <c r="BV1400" s="8"/>
      <c r="BW1400" s="8"/>
    </row>
    <row r="1401" spans="1:75" x14ac:dyDescent="0.3">
      <c r="A1401" s="7"/>
      <c r="B1401" s="3"/>
      <c r="C1401" s="3"/>
      <c r="D1401" s="3"/>
      <c r="E1401" s="3"/>
      <c r="F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c r="BA1401" s="3"/>
      <c r="BB1401" s="3"/>
      <c r="BC1401" s="3"/>
      <c r="BD1401" s="3"/>
      <c r="BE1401" s="3"/>
      <c r="BF1401" s="3"/>
      <c r="BG1401" s="3"/>
      <c r="BH1401" s="3"/>
      <c r="BI1401" s="3"/>
      <c r="BJ1401" s="3"/>
      <c r="BK1401" s="3"/>
      <c r="BL1401" s="51"/>
      <c r="BM1401" s="8"/>
      <c r="BN1401" s="8"/>
      <c r="BO1401" s="10"/>
      <c r="BP1401" s="8"/>
      <c r="BQ1401" s="8"/>
      <c r="BR1401" s="8"/>
      <c r="BS1401" s="8"/>
      <c r="BT1401" s="8"/>
      <c r="BU1401" s="8"/>
      <c r="BV1401" s="8"/>
      <c r="BW1401" s="8"/>
    </row>
    <row r="1402" spans="1:75" x14ac:dyDescent="0.3">
      <c r="A1402" s="7"/>
      <c r="B1402" s="3"/>
      <c r="C1402" s="3"/>
      <c r="D1402" s="3"/>
      <c r="E1402" s="3"/>
      <c r="F1402" s="3"/>
      <c r="H1402" s="3"/>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c r="BA1402" s="3"/>
      <c r="BB1402" s="3"/>
      <c r="BC1402" s="3"/>
      <c r="BD1402" s="3"/>
      <c r="BE1402" s="3"/>
      <c r="BF1402" s="3"/>
      <c r="BG1402" s="3"/>
      <c r="BH1402" s="3"/>
      <c r="BI1402" s="3"/>
      <c r="BJ1402" s="3"/>
      <c r="BK1402" s="3"/>
      <c r="BL1402" s="51"/>
      <c r="BM1402" s="8"/>
      <c r="BN1402" s="8"/>
      <c r="BO1402" s="10"/>
      <c r="BP1402" s="8"/>
      <c r="BQ1402" s="8"/>
      <c r="BR1402" s="8"/>
      <c r="BS1402" s="8"/>
      <c r="BT1402" s="8"/>
      <c r="BU1402" s="8"/>
      <c r="BV1402" s="8"/>
      <c r="BW1402" s="8"/>
    </row>
    <row r="1403" spans="1:75" x14ac:dyDescent="0.3">
      <c r="A1403" s="7"/>
      <c r="B1403" s="3"/>
      <c r="C1403" s="3"/>
      <c r="D1403" s="3"/>
      <c r="E1403" s="3"/>
      <c r="F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c r="BA1403" s="3"/>
      <c r="BB1403" s="3"/>
      <c r="BC1403" s="3"/>
      <c r="BD1403" s="3"/>
      <c r="BE1403" s="3"/>
      <c r="BF1403" s="3"/>
      <c r="BG1403" s="3"/>
      <c r="BH1403" s="3"/>
      <c r="BI1403" s="3"/>
      <c r="BJ1403" s="3"/>
      <c r="BK1403" s="3"/>
      <c r="BL1403" s="51"/>
      <c r="BM1403" s="8"/>
      <c r="BN1403" s="8"/>
      <c r="BO1403" s="10"/>
      <c r="BP1403" s="8"/>
      <c r="BQ1403" s="8"/>
      <c r="BR1403" s="8"/>
      <c r="BS1403" s="8"/>
      <c r="BT1403" s="8"/>
      <c r="BU1403" s="8"/>
      <c r="BV1403" s="8"/>
      <c r="BW1403" s="8"/>
    </row>
    <row r="1404" spans="1:75" x14ac:dyDescent="0.3">
      <c r="A1404" s="7"/>
      <c r="B1404" s="3"/>
      <c r="C1404" s="3"/>
      <c r="D1404" s="3"/>
      <c r="E1404" s="3"/>
      <c r="F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c r="BA1404" s="3"/>
      <c r="BB1404" s="3"/>
      <c r="BC1404" s="3"/>
      <c r="BD1404" s="3"/>
      <c r="BE1404" s="3"/>
      <c r="BF1404" s="3"/>
      <c r="BG1404" s="3"/>
      <c r="BH1404" s="3"/>
      <c r="BI1404" s="3"/>
      <c r="BJ1404" s="3"/>
      <c r="BK1404" s="3"/>
      <c r="BL1404" s="51"/>
      <c r="BM1404" s="8"/>
      <c r="BN1404" s="8"/>
      <c r="BO1404" s="10"/>
      <c r="BP1404" s="8"/>
      <c r="BQ1404" s="8"/>
      <c r="BR1404" s="8"/>
      <c r="BS1404" s="8"/>
      <c r="BT1404" s="8"/>
      <c r="BU1404" s="8"/>
      <c r="BV1404" s="8"/>
      <c r="BW1404" s="8"/>
    </row>
    <row r="1405" spans="1:75" x14ac:dyDescent="0.3">
      <c r="A1405" s="7"/>
      <c r="B1405" s="3"/>
      <c r="C1405" s="3"/>
      <c r="D1405" s="3"/>
      <c r="E1405" s="3"/>
      <c r="F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c r="BA1405" s="3"/>
      <c r="BB1405" s="3"/>
      <c r="BC1405" s="3"/>
      <c r="BD1405" s="3"/>
      <c r="BE1405" s="3"/>
      <c r="BF1405" s="3"/>
      <c r="BG1405" s="3"/>
      <c r="BH1405" s="3"/>
      <c r="BI1405" s="3"/>
      <c r="BJ1405" s="3"/>
      <c r="BK1405" s="3"/>
      <c r="BL1405" s="51"/>
      <c r="BM1405" s="8"/>
      <c r="BN1405" s="8"/>
      <c r="BO1405" s="10"/>
      <c r="BP1405" s="8"/>
      <c r="BQ1405" s="8"/>
      <c r="BR1405" s="8"/>
      <c r="BS1405" s="8"/>
      <c r="BT1405" s="8"/>
      <c r="BU1405" s="8"/>
      <c r="BV1405" s="8"/>
      <c r="BW1405" s="8"/>
    </row>
    <row r="1406" spans="1:75" x14ac:dyDescent="0.3">
      <c r="A1406" s="7"/>
      <c r="B1406" s="3"/>
      <c r="C1406" s="3"/>
      <c r="D1406" s="3"/>
      <c r="E1406" s="3"/>
      <c r="F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c r="BA1406" s="3"/>
      <c r="BB1406" s="3"/>
      <c r="BC1406" s="3"/>
      <c r="BD1406" s="3"/>
      <c r="BE1406" s="3"/>
      <c r="BF1406" s="3"/>
      <c r="BG1406" s="3"/>
      <c r="BH1406" s="3"/>
      <c r="BI1406" s="3"/>
      <c r="BJ1406" s="3"/>
      <c r="BK1406" s="3"/>
      <c r="BL1406" s="51"/>
      <c r="BM1406" s="8"/>
      <c r="BN1406" s="8"/>
      <c r="BO1406" s="10"/>
      <c r="BP1406" s="8"/>
      <c r="BQ1406" s="8"/>
      <c r="BR1406" s="8"/>
      <c r="BS1406" s="8"/>
      <c r="BT1406" s="8"/>
      <c r="BU1406" s="8"/>
      <c r="BV1406" s="8"/>
      <c r="BW1406" s="8"/>
    </row>
    <row r="1407" spans="1:75" x14ac:dyDescent="0.3">
      <c r="A1407" s="7"/>
      <c r="B1407" s="3"/>
      <c r="C1407" s="3"/>
      <c r="D1407" s="3"/>
      <c r="E1407" s="3"/>
      <c r="F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c r="BA1407" s="3"/>
      <c r="BB1407" s="3"/>
      <c r="BC1407" s="3"/>
      <c r="BD1407" s="3"/>
      <c r="BE1407" s="3"/>
      <c r="BF1407" s="3"/>
      <c r="BG1407" s="3"/>
      <c r="BH1407" s="3"/>
      <c r="BI1407" s="3"/>
      <c r="BJ1407" s="3"/>
      <c r="BK1407" s="3"/>
      <c r="BL1407" s="51"/>
      <c r="BM1407" s="8"/>
      <c r="BN1407" s="8"/>
      <c r="BO1407" s="10"/>
      <c r="BP1407" s="8"/>
      <c r="BQ1407" s="8"/>
      <c r="BR1407" s="8"/>
      <c r="BS1407" s="8"/>
      <c r="BT1407" s="8"/>
      <c r="BU1407" s="8"/>
      <c r="BV1407" s="8"/>
      <c r="BW1407" s="8"/>
    </row>
    <row r="1408" spans="1:75" x14ac:dyDescent="0.3">
      <c r="A1408" s="7"/>
      <c r="B1408" s="3"/>
      <c r="C1408" s="3"/>
      <c r="D1408" s="3"/>
      <c r="E1408" s="3"/>
      <c r="F1408" s="3"/>
      <c r="H1408" s="3"/>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c r="BA1408" s="3"/>
      <c r="BB1408" s="3"/>
      <c r="BC1408" s="3"/>
      <c r="BD1408" s="3"/>
      <c r="BE1408" s="3"/>
      <c r="BF1408" s="3"/>
      <c r="BG1408" s="3"/>
      <c r="BH1408" s="3"/>
      <c r="BI1408" s="3"/>
      <c r="BJ1408" s="3"/>
      <c r="BK1408" s="3"/>
      <c r="BL1408" s="51"/>
      <c r="BM1408" s="8"/>
      <c r="BN1408" s="8"/>
      <c r="BO1408" s="10"/>
      <c r="BP1408" s="8"/>
      <c r="BQ1408" s="8"/>
      <c r="BR1408" s="8"/>
      <c r="BS1408" s="8"/>
      <c r="BT1408" s="8"/>
      <c r="BU1408" s="8"/>
      <c r="BV1408" s="8"/>
      <c r="BW1408" s="8"/>
    </row>
    <row r="1409" spans="1:75" x14ac:dyDescent="0.3">
      <c r="A1409" s="7"/>
      <c r="B1409" s="3"/>
      <c r="C1409" s="3"/>
      <c r="D1409" s="3"/>
      <c r="E1409" s="3"/>
      <c r="F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c r="BA1409" s="3"/>
      <c r="BB1409" s="3"/>
      <c r="BC1409" s="3"/>
      <c r="BD1409" s="3"/>
      <c r="BE1409" s="3"/>
      <c r="BF1409" s="3"/>
      <c r="BG1409" s="3"/>
      <c r="BH1409" s="3"/>
      <c r="BI1409" s="3"/>
      <c r="BJ1409" s="3"/>
      <c r="BK1409" s="3"/>
      <c r="BL1409" s="51"/>
      <c r="BM1409" s="8"/>
      <c r="BN1409" s="8"/>
      <c r="BO1409" s="10"/>
      <c r="BP1409" s="8"/>
      <c r="BQ1409" s="8"/>
      <c r="BR1409" s="8"/>
      <c r="BS1409" s="8"/>
      <c r="BT1409" s="8"/>
      <c r="BU1409" s="8"/>
      <c r="BV1409" s="8"/>
      <c r="BW1409" s="8"/>
    </row>
    <row r="1410" spans="1:75" x14ac:dyDescent="0.3">
      <c r="A1410" s="7"/>
      <c r="B1410" s="3"/>
      <c r="C1410" s="3"/>
      <c r="D1410" s="3"/>
      <c r="E1410" s="3"/>
      <c r="F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c r="BA1410" s="3"/>
      <c r="BB1410" s="3"/>
      <c r="BC1410" s="3"/>
      <c r="BD1410" s="3"/>
      <c r="BE1410" s="3"/>
      <c r="BF1410" s="3"/>
      <c r="BG1410" s="3"/>
      <c r="BH1410" s="3"/>
      <c r="BI1410" s="3"/>
      <c r="BJ1410" s="3"/>
      <c r="BK1410" s="3"/>
      <c r="BL1410" s="51"/>
      <c r="BM1410" s="8"/>
      <c r="BN1410" s="8"/>
      <c r="BO1410" s="10"/>
      <c r="BP1410" s="8"/>
      <c r="BQ1410" s="8"/>
      <c r="BR1410" s="8"/>
      <c r="BS1410" s="8"/>
      <c r="BT1410" s="8"/>
      <c r="BU1410" s="8"/>
      <c r="BV1410" s="8"/>
      <c r="BW1410" s="8"/>
    </row>
    <row r="1411" spans="1:75" x14ac:dyDescent="0.3">
      <c r="A1411" s="7"/>
      <c r="B1411" s="3"/>
      <c r="C1411" s="3"/>
      <c r="D1411" s="3"/>
      <c r="E1411" s="3"/>
      <c r="F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c r="BA1411" s="3"/>
      <c r="BB1411" s="3"/>
      <c r="BC1411" s="3"/>
      <c r="BD1411" s="3"/>
      <c r="BE1411" s="3"/>
      <c r="BF1411" s="3"/>
      <c r="BG1411" s="3"/>
      <c r="BH1411" s="3"/>
      <c r="BI1411" s="3"/>
      <c r="BJ1411" s="3"/>
      <c r="BK1411" s="3"/>
      <c r="BL1411" s="51"/>
      <c r="BM1411" s="8"/>
      <c r="BN1411" s="8"/>
      <c r="BO1411" s="10"/>
      <c r="BP1411" s="8"/>
      <c r="BQ1411" s="8"/>
      <c r="BR1411" s="8"/>
      <c r="BS1411" s="8"/>
      <c r="BT1411" s="8"/>
      <c r="BU1411" s="8"/>
      <c r="BV1411" s="8"/>
      <c r="BW1411" s="8"/>
    </row>
    <row r="1412" spans="1:75" x14ac:dyDescent="0.3">
      <c r="A1412" s="7"/>
      <c r="B1412" s="3"/>
      <c r="C1412" s="3"/>
      <c r="D1412" s="3"/>
      <c r="E1412" s="3"/>
      <c r="F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c r="BA1412" s="3"/>
      <c r="BB1412" s="3"/>
      <c r="BC1412" s="3"/>
      <c r="BD1412" s="3"/>
      <c r="BE1412" s="3"/>
      <c r="BF1412" s="3"/>
      <c r="BG1412" s="3"/>
      <c r="BH1412" s="3"/>
      <c r="BI1412" s="3"/>
      <c r="BJ1412" s="3"/>
      <c r="BK1412" s="3"/>
      <c r="BL1412" s="51"/>
      <c r="BM1412" s="8"/>
      <c r="BN1412" s="8"/>
      <c r="BO1412" s="10"/>
      <c r="BP1412" s="8"/>
      <c r="BQ1412" s="8"/>
      <c r="BR1412" s="8"/>
      <c r="BS1412" s="8"/>
      <c r="BT1412" s="8"/>
      <c r="BU1412" s="8"/>
      <c r="BV1412" s="8"/>
      <c r="BW1412" s="8"/>
    </row>
    <row r="1413" spans="1:75" x14ac:dyDescent="0.3">
      <c r="A1413" s="7"/>
      <c r="B1413" s="3"/>
      <c r="C1413" s="3"/>
      <c r="D1413" s="3"/>
      <c r="E1413" s="3"/>
      <c r="F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c r="BA1413" s="3"/>
      <c r="BB1413" s="3"/>
      <c r="BC1413" s="3"/>
      <c r="BD1413" s="3"/>
      <c r="BE1413" s="3"/>
      <c r="BF1413" s="3"/>
      <c r="BG1413" s="3"/>
      <c r="BH1413" s="3"/>
      <c r="BI1413" s="3"/>
      <c r="BJ1413" s="3"/>
      <c r="BK1413" s="3"/>
      <c r="BL1413" s="51"/>
      <c r="BM1413" s="8"/>
      <c r="BN1413" s="8"/>
      <c r="BO1413" s="10"/>
      <c r="BP1413" s="8"/>
      <c r="BQ1413" s="8"/>
      <c r="BR1413" s="8"/>
      <c r="BS1413" s="8"/>
      <c r="BT1413" s="8"/>
      <c r="BU1413" s="8"/>
      <c r="BV1413" s="8"/>
      <c r="BW1413" s="8"/>
    </row>
    <row r="1414" spans="1:75" x14ac:dyDescent="0.3">
      <c r="A1414" s="7"/>
      <c r="B1414" s="3"/>
      <c r="C1414" s="3"/>
      <c r="D1414" s="3"/>
      <c r="E1414" s="3"/>
      <c r="F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c r="BA1414" s="3"/>
      <c r="BB1414" s="3"/>
      <c r="BC1414" s="3"/>
      <c r="BD1414" s="3"/>
      <c r="BE1414" s="3"/>
      <c r="BF1414" s="3"/>
      <c r="BG1414" s="3"/>
      <c r="BH1414" s="3"/>
      <c r="BI1414" s="3"/>
      <c r="BJ1414" s="3"/>
      <c r="BK1414" s="3"/>
      <c r="BL1414" s="51"/>
      <c r="BM1414" s="8"/>
      <c r="BN1414" s="8"/>
      <c r="BO1414" s="10"/>
      <c r="BP1414" s="8"/>
      <c r="BQ1414" s="8"/>
      <c r="BR1414" s="8"/>
      <c r="BS1414" s="8"/>
      <c r="BT1414" s="8"/>
      <c r="BU1414" s="8"/>
      <c r="BV1414" s="8"/>
      <c r="BW1414" s="8"/>
    </row>
    <row r="1415" spans="1:75" x14ac:dyDescent="0.3">
      <c r="A1415" s="7"/>
      <c r="B1415" s="3"/>
      <c r="C1415" s="3"/>
      <c r="D1415" s="3"/>
      <c r="E1415" s="3"/>
      <c r="F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c r="BA1415" s="3"/>
      <c r="BB1415" s="3"/>
      <c r="BC1415" s="3"/>
      <c r="BD1415" s="3"/>
      <c r="BE1415" s="3"/>
      <c r="BF1415" s="3"/>
      <c r="BG1415" s="3"/>
      <c r="BH1415" s="3"/>
      <c r="BI1415" s="3"/>
      <c r="BJ1415" s="3"/>
      <c r="BK1415" s="3"/>
      <c r="BL1415" s="51"/>
      <c r="BM1415" s="8"/>
      <c r="BN1415" s="8"/>
      <c r="BO1415" s="10"/>
      <c r="BP1415" s="8"/>
      <c r="BQ1415" s="8"/>
      <c r="BR1415" s="8"/>
      <c r="BS1415" s="8"/>
      <c r="BT1415" s="8"/>
      <c r="BU1415" s="8"/>
      <c r="BV1415" s="8"/>
      <c r="BW1415" s="8"/>
    </row>
    <row r="1416" spans="1:75" x14ac:dyDescent="0.3">
      <c r="A1416" s="7"/>
      <c r="B1416" s="3"/>
      <c r="C1416" s="3"/>
      <c r="D1416" s="3"/>
      <c r="E1416" s="3"/>
      <c r="F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c r="BA1416" s="3"/>
      <c r="BB1416" s="3"/>
      <c r="BC1416" s="3"/>
      <c r="BD1416" s="3"/>
      <c r="BE1416" s="3"/>
      <c r="BF1416" s="3"/>
      <c r="BG1416" s="3"/>
      <c r="BH1416" s="3"/>
      <c r="BI1416" s="3"/>
      <c r="BJ1416" s="3"/>
      <c r="BK1416" s="3"/>
      <c r="BL1416" s="51"/>
      <c r="BM1416" s="8"/>
      <c r="BN1416" s="8"/>
      <c r="BO1416" s="10"/>
      <c r="BP1416" s="8"/>
      <c r="BQ1416" s="8"/>
      <c r="BR1416" s="8"/>
      <c r="BS1416" s="8"/>
      <c r="BT1416" s="8"/>
      <c r="BU1416" s="8"/>
      <c r="BV1416" s="8"/>
      <c r="BW1416" s="8"/>
    </row>
    <row r="1417" spans="1:75" x14ac:dyDescent="0.3">
      <c r="A1417" s="7"/>
      <c r="B1417" s="3"/>
      <c r="C1417" s="3"/>
      <c r="D1417" s="3"/>
      <c r="E1417" s="3"/>
      <c r="F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c r="BA1417" s="3"/>
      <c r="BB1417" s="3"/>
      <c r="BC1417" s="3"/>
      <c r="BD1417" s="3"/>
      <c r="BE1417" s="3"/>
      <c r="BF1417" s="3"/>
      <c r="BG1417" s="3"/>
      <c r="BH1417" s="3"/>
      <c r="BI1417" s="3"/>
      <c r="BJ1417" s="3"/>
      <c r="BK1417" s="3"/>
      <c r="BL1417" s="51"/>
      <c r="BM1417" s="8"/>
      <c r="BN1417" s="8"/>
      <c r="BO1417" s="10"/>
      <c r="BP1417" s="8"/>
      <c r="BQ1417" s="8"/>
      <c r="BR1417" s="8"/>
      <c r="BS1417" s="8"/>
      <c r="BT1417" s="8"/>
      <c r="BU1417" s="8"/>
      <c r="BV1417" s="8"/>
      <c r="BW1417" s="8"/>
    </row>
    <row r="1418" spans="1:75" x14ac:dyDescent="0.3">
      <c r="A1418" s="7"/>
      <c r="B1418" s="3"/>
      <c r="C1418" s="3"/>
      <c r="D1418" s="3"/>
      <c r="E1418" s="3"/>
      <c r="F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c r="BA1418" s="3"/>
      <c r="BB1418" s="3"/>
      <c r="BC1418" s="3"/>
      <c r="BD1418" s="3"/>
      <c r="BE1418" s="3"/>
      <c r="BF1418" s="3"/>
      <c r="BG1418" s="3"/>
      <c r="BH1418" s="3"/>
      <c r="BI1418" s="3"/>
      <c r="BJ1418" s="3"/>
      <c r="BK1418" s="3"/>
      <c r="BL1418" s="51"/>
      <c r="BM1418" s="8"/>
      <c r="BN1418" s="8"/>
      <c r="BO1418" s="10"/>
      <c r="BP1418" s="8"/>
      <c r="BQ1418" s="8"/>
      <c r="BR1418" s="8"/>
      <c r="BS1418" s="8"/>
      <c r="BT1418" s="8"/>
      <c r="BU1418" s="8"/>
      <c r="BV1418" s="8"/>
      <c r="BW1418" s="8"/>
    </row>
    <row r="1419" spans="1:75" x14ac:dyDescent="0.3">
      <c r="A1419" s="7"/>
      <c r="B1419" s="3"/>
      <c r="C1419" s="3"/>
      <c r="D1419" s="3"/>
      <c r="E1419" s="3"/>
      <c r="F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c r="BA1419" s="3"/>
      <c r="BB1419" s="3"/>
      <c r="BC1419" s="3"/>
      <c r="BD1419" s="3"/>
      <c r="BE1419" s="3"/>
      <c r="BF1419" s="3"/>
      <c r="BG1419" s="3"/>
      <c r="BH1419" s="3"/>
      <c r="BI1419" s="3"/>
      <c r="BJ1419" s="3"/>
      <c r="BK1419" s="3"/>
      <c r="BL1419" s="51"/>
      <c r="BM1419" s="8"/>
      <c r="BN1419" s="8"/>
      <c r="BO1419" s="10"/>
      <c r="BP1419" s="8"/>
      <c r="BQ1419" s="8"/>
      <c r="BR1419" s="8"/>
      <c r="BS1419" s="8"/>
      <c r="BT1419" s="8"/>
      <c r="BU1419" s="8"/>
      <c r="BV1419" s="8"/>
      <c r="BW1419" s="8"/>
    </row>
    <row r="1420" spans="1:75" x14ac:dyDescent="0.3">
      <c r="A1420" s="7"/>
      <c r="B1420" s="3"/>
      <c r="C1420" s="3"/>
      <c r="D1420" s="3"/>
      <c r="E1420" s="3"/>
      <c r="F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c r="BA1420" s="3"/>
      <c r="BB1420" s="3"/>
      <c r="BC1420" s="3"/>
      <c r="BD1420" s="3"/>
      <c r="BE1420" s="3"/>
      <c r="BF1420" s="3"/>
      <c r="BG1420" s="3"/>
      <c r="BH1420" s="3"/>
      <c r="BI1420" s="3"/>
      <c r="BJ1420" s="3"/>
      <c r="BK1420" s="3"/>
      <c r="BL1420" s="51"/>
      <c r="BM1420" s="8"/>
      <c r="BN1420" s="8"/>
      <c r="BO1420" s="10"/>
      <c r="BP1420" s="8"/>
      <c r="BQ1420" s="8"/>
      <c r="BR1420" s="8"/>
      <c r="BS1420" s="8"/>
      <c r="BT1420" s="8"/>
      <c r="BU1420" s="8"/>
      <c r="BV1420" s="8"/>
      <c r="BW1420" s="8"/>
    </row>
    <row r="1421" spans="1:75" x14ac:dyDescent="0.3">
      <c r="A1421" s="7"/>
      <c r="B1421" s="3"/>
      <c r="C1421" s="3"/>
      <c r="D1421" s="3"/>
      <c r="E1421" s="3"/>
      <c r="F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c r="BA1421" s="3"/>
      <c r="BB1421" s="3"/>
      <c r="BC1421" s="3"/>
      <c r="BD1421" s="3"/>
      <c r="BE1421" s="3"/>
      <c r="BF1421" s="3"/>
      <c r="BG1421" s="3"/>
      <c r="BH1421" s="3"/>
      <c r="BI1421" s="3"/>
      <c r="BJ1421" s="3"/>
      <c r="BK1421" s="3"/>
      <c r="BL1421" s="51"/>
      <c r="BM1421" s="8"/>
      <c r="BN1421" s="8"/>
      <c r="BO1421" s="10"/>
      <c r="BP1421" s="8"/>
      <c r="BQ1421" s="8"/>
      <c r="BR1421" s="8"/>
      <c r="BS1421" s="8"/>
      <c r="BT1421" s="8"/>
      <c r="BU1421" s="8"/>
      <c r="BV1421" s="8"/>
      <c r="BW1421" s="8"/>
    </row>
    <row r="1422" spans="1:75" x14ac:dyDescent="0.3">
      <c r="A1422" s="7"/>
      <c r="B1422" s="3"/>
      <c r="C1422" s="3"/>
      <c r="D1422" s="3"/>
      <c r="E1422" s="3"/>
      <c r="F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c r="BA1422" s="3"/>
      <c r="BB1422" s="3"/>
      <c r="BC1422" s="3"/>
      <c r="BD1422" s="3"/>
      <c r="BE1422" s="3"/>
      <c r="BF1422" s="3"/>
      <c r="BG1422" s="3"/>
      <c r="BH1422" s="3"/>
      <c r="BI1422" s="3"/>
      <c r="BJ1422" s="3"/>
      <c r="BK1422" s="3"/>
      <c r="BL1422" s="51"/>
      <c r="BM1422" s="8"/>
      <c r="BN1422" s="8"/>
      <c r="BO1422" s="10"/>
      <c r="BP1422" s="8"/>
      <c r="BQ1422" s="8"/>
      <c r="BR1422" s="8"/>
      <c r="BS1422" s="8"/>
      <c r="BT1422" s="8"/>
      <c r="BU1422" s="8"/>
      <c r="BV1422" s="8"/>
      <c r="BW1422" s="8"/>
    </row>
    <row r="1423" spans="1:75" x14ac:dyDescent="0.3">
      <c r="A1423" s="7"/>
      <c r="B1423" s="3"/>
      <c r="C1423" s="3"/>
      <c r="D1423" s="3"/>
      <c r="E1423" s="3"/>
      <c r="F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c r="BA1423" s="3"/>
      <c r="BB1423" s="3"/>
      <c r="BC1423" s="3"/>
      <c r="BD1423" s="3"/>
      <c r="BE1423" s="3"/>
      <c r="BF1423" s="3"/>
      <c r="BG1423" s="3"/>
      <c r="BH1423" s="3"/>
      <c r="BI1423" s="3"/>
      <c r="BJ1423" s="3"/>
      <c r="BK1423" s="3"/>
      <c r="BL1423" s="51"/>
      <c r="BM1423" s="8"/>
      <c r="BN1423" s="8"/>
      <c r="BO1423" s="10"/>
      <c r="BP1423" s="8"/>
      <c r="BQ1423" s="8"/>
      <c r="BR1423" s="8"/>
      <c r="BS1423" s="8"/>
      <c r="BT1423" s="8"/>
      <c r="BU1423" s="8"/>
      <c r="BV1423" s="8"/>
      <c r="BW1423" s="8"/>
    </row>
    <row r="1424" spans="1:75" x14ac:dyDescent="0.3">
      <c r="A1424" s="7"/>
      <c r="B1424" s="3"/>
      <c r="C1424" s="3"/>
      <c r="D1424" s="3"/>
      <c r="E1424" s="3"/>
      <c r="F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c r="BA1424" s="3"/>
      <c r="BB1424" s="3"/>
      <c r="BC1424" s="3"/>
      <c r="BD1424" s="3"/>
      <c r="BE1424" s="3"/>
      <c r="BF1424" s="3"/>
      <c r="BG1424" s="3"/>
      <c r="BH1424" s="3"/>
      <c r="BI1424" s="3"/>
      <c r="BJ1424" s="3"/>
      <c r="BK1424" s="3"/>
      <c r="BL1424" s="51"/>
      <c r="BM1424" s="8"/>
      <c r="BN1424" s="8"/>
      <c r="BO1424" s="10"/>
      <c r="BP1424" s="8"/>
      <c r="BQ1424" s="8"/>
      <c r="BR1424" s="8"/>
      <c r="BS1424" s="8"/>
      <c r="BT1424" s="8"/>
      <c r="BU1424" s="8"/>
      <c r="BV1424" s="8"/>
      <c r="BW1424" s="8"/>
    </row>
    <row r="1425" spans="1:75" x14ac:dyDescent="0.3">
      <c r="A1425" s="7"/>
      <c r="B1425" s="3"/>
      <c r="C1425" s="3"/>
      <c r="D1425" s="3"/>
      <c r="E1425" s="3"/>
      <c r="F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c r="BA1425" s="3"/>
      <c r="BB1425" s="3"/>
      <c r="BC1425" s="3"/>
      <c r="BD1425" s="3"/>
      <c r="BE1425" s="3"/>
      <c r="BF1425" s="3"/>
      <c r="BG1425" s="3"/>
      <c r="BH1425" s="3"/>
      <c r="BI1425" s="3"/>
      <c r="BJ1425" s="3"/>
      <c r="BK1425" s="3"/>
      <c r="BL1425" s="51"/>
      <c r="BM1425" s="8"/>
      <c r="BN1425" s="8"/>
      <c r="BO1425" s="10"/>
      <c r="BP1425" s="8"/>
      <c r="BQ1425" s="8"/>
      <c r="BR1425" s="8"/>
      <c r="BS1425" s="8"/>
      <c r="BT1425" s="8"/>
      <c r="BU1425" s="8"/>
      <c r="BV1425" s="8"/>
      <c r="BW1425" s="8"/>
    </row>
    <row r="1426" spans="1:75" x14ac:dyDescent="0.3">
      <c r="A1426" s="7"/>
      <c r="B1426" s="3"/>
      <c r="C1426" s="3"/>
      <c r="D1426" s="3"/>
      <c r="E1426" s="3"/>
      <c r="F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c r="BA1426" s="3"/>
      <c r="BB1426" s="3"/>
      <c r="BC1426" s="3"/>
      <c r="BD1426" s="3"/>
      <c r="BE1426" s="3"/>
      <c r="BF1426" s="3"/>
      <c r="BG1426" s="3"/>
      <c r="BH1426" s="3"/>
      <c r="BI1426" s="3"/>
      <c r="BJ1426" s="3"/>
      <c r="BK1426" s="3"/>
      <c r="BL1426" s="51"/>
      <c r="BM1426" s="8"/>
      <c r="BN1426" s="8"/>
      <c r="BO1426" s="10"/>
      <c r="BP1426" s="8"/>
      <c r="BQ1426" s="8"/>
      <c r="BR1426" s="8"/>
      <c r="BS1426" s="8"/>
      <c r="BT1426" s="8"/>
      <c r="BU1426" s="8"/>
      <c r="BV1426" s="8"/>
      <c r="BW1426" s="8"/>
    </row>
    <row r="1427" spans="1:75" x14ac:dyDescent="0.3">
      <c r="A1427" s="7"/>
      <c r="B1427" s="3"/>
      <c r="C1427" s="3"/>
      <c r="D1427" s="3"/>
      <c r="E1427" s="3"/>
      <c r="F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c r="BA1427" s="3"/>
      <c r="BB1427" s="3"/>
      <c r="BC1427" s="3"/>
      <c r="BD1427" s="3"/>
      <c r="BE1427" s="3"/>
      <c r="BF1427" s="3"/>
      <c r="BG1427" s="3"/>
      <c r="BH1427" s="3"/>
      <c r="BI1427" s="3"/>
      <c r="BJ1427" s="3"/>
      <c r="BK1427" s="3"/>
      <c r="BL1427" s="51"/>
      <c r="BM1427" s="8"/>
      <c r="BN1427" s="8"/>
      <c r="BO1427" s="10"/>
      <c r="BP1427" s="8"/>
      <c r="BQ1427" s="8"/>
      <c r="BR1427" s="8"/>
      <c r="BS1427" s="8"/>
      <c r="BT1427" s="8"/>
      <c r="BU1427" s="8"/>
      <c r="BV1427" s="8"/>
      <c r="BW1427" s="8"/>
    </row>
    <row r="1428" spans="1:75" x14ac:dyDescent="0.3">
      <c r="A1428" s="7"/>
      <c r="B1428" s="3"/>
      <c r="C1428" s="3"/>
      <c r="D1428" s="3"/>
      <c r="E1428" s="3"/>
      <c r="F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c r="BA1428" s="3"/>
      <c r="BB1428" s="3"/>
      <c r="BC1428" s="3"/>
      <c r="BD1428" s="3"/>
      <c r="BE1428" s="3"/>
      <c r="BF1428" s="3"/>
      <c r="BG1428" s="3"/>
      <c r="BH1428" s="3"/>
      <c r="BI1428" s="3"/>
      <c r="BJ1428" s="3"/>
      <c r="BK1428" s="3"/>
      <c r="BL1428" s="51"/>
      <c r="BM1428" s="8"/>
      <c r="BN1428" s="8"/>
      <c r="BO1428" s="10"/>
      <c r="BP1428" s="8"/>
      <c r="BQ1428" s="8"/>
      <c r="BR1428" s="8"/>
      <c r="BS1428" s="8"/>
      <c r="BT1428" s="8"/>
      <c r="BU1428" s="8"/>
      <c r="BV1428" s="8"/>
      <c r="BW1428" s="8"/>
    </row>
    <row r="1429" spans="1:75" x14ac:dyDescent="0.3">
      <c r="A1429" s="7"/>
      <c r="B1429" s="3"/>
      <c r="C1429" s="3"/>
      <c r="D1429" s="3"/>
      <c r="E1429" s="3"/>
      <c r="F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c r="BA1429" s="3"/>
      <c r="BB1429" s="3"/>
      <c r="BC1429" s="3"/>
      <c r="BD1429" s="3"/>
      <c r="BE1429" s="3"/>
      <c r="BF1429" s="3"/>
      <c r="BG1429" s="3"/>
      <c r="BH1429" s="3"/>
      <c r="BI1429" s="3"/>
      <c r="BJ1429" s="3"/>
      <c r="BK1429" s="3"/>
      <c r="BL1429" s="51"/>
      <c r="BM1429" s="8"/>
      <c r="BN1429" s="8"/>
      <c r="BO1429" s="10"/>
      <c r="BP1429" s="8"/>
      <c r="BQ1429" s="8"/>
      <c r="BR1429" s="8"/>
      <c r="BS1429" s="8"/>
      <c r="BT1429" s="8"/>
      <c r="BU1429" s="8"/>
      <c r="BV1429" s="8"/>
      <c r="BW1429" s="8"/>
    </row>
    <row r="1430" spans="1:75" x14ac:dyDescent="0.3">
      <c r="A1430" s="7"/>
      <c r="B1430" s="3"/>
      <c r="C1430" s="3"/>
      <c r="D1430" s="3"/>
      <c r="E1430" s="3"/>
      <c r="F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c r="BA1430" s="3"/>
      <c r="BB1430" s="3"/>
      <c r="BC1430" s="3"/>
      <c r="BD1430" s="3"/>
      <c r="BE1430" s="3"/>
      <c r="BF1430" s="3"/>
      <c r="BG1430" s="3"/>
      <c r="BH1430" s="3"/>
      <c r="BI1430" s="3"/>
      <c r="BJ1430" s="3"/>
      <c r="BK1430" s="3"/>
      <c r="BL1430" s="51"/>
      <c r="BM1430" s="8"/>
      <c r="BN1430" s="8"/>
      <c r="BO1430" s="10"/>
      <c r="BP1430" s="8"/>
      <c r="BQ1430" s="8"/>
      <c r="BR1430" s="8"/>
      <c r="BS1430" s="8"/>
      <c r="BT1430" s="8"/>
      <c r="BU1430" s="8"/>
      <c r="BV1430" s="8"/>
      <c r="BW1430" s="8"/>
    </row>
    <row r="1431" spans="1:75" x14ac:dyDescent="0.3">
      <c r="A1431" s="7"/>
      <c r="B1431" s="3"/>
      <c r="C1431" s="3"/>
      <c r="D1431" s="3"/>
      <c r="E1431" s="3"/>
      <c r="F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c r="BA1431" s="3"/>
      <c r="BB1431" s="3"/>
      <c r="BC1431" s="3"/>
      <c r="BD1431" s="3"/>
      <c r="BE1431" s="3"/>
      <c r="BF1431" s="3"/>
      <c r="BG1431" s="3"/>
      <c r="BH1431" s="3"/>
      <c r="BI1431" s="3"/>
      <c r="BJ1431" s="3"/>
      <c r="BK1431" s="3"/>
      <c r="BL1431" s="51"/>
      <c r="BM1431" s="8"/>
      <c r="BN1431" s="8"/>
      <c r="BO1431" s="10"/>
      <c r="BP1431" s="8"/>
      <c r="BQ1431" s="8"/>
      <c r="BR1431" s="8"/>
      <c r="BS1431" s="8"/>
      <c r="BT1431" s="8"/>
      <c r="BU1431" s="8"/>
      <c r="BV1431" s="8"/>
      <c r="BW1431" s="8"/>
    </row>
    <row r="1432" spans="1:75" x14ac:dyDescent="0.3">
      <c r="A1432" s="7"/>
      <c r="B1432" s="3"/>
      <c r="C1432" s="3"/>
      <c r="D1432" s="3"/>
      <c r="E1432" s="3"/>
      <c r="F1432" s="3"/>
      <c r="H1432" s="3"/>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c r="BA1432" s="3"/>
      <c r="BB1432" s="3"/>
      <c r="BC1432" s="3"/>
      <c r="BD1432" s="3"/>
      <c r="BE1432" s="3"/>
      <c r="BF1432" s="3"/>
      <c r="BG1432" s="3"/>
      <c r="BH1432" s="3"/>
      <c r="BI1432" s="3"/>
      <c r="BJ1432" s="3"/>
      <c r="BK1432" s="3"/>
      <c r="BL1432" s="51"/>
      <c r="BM1432" s="8"/>
      <c r="BN1432" s="8"/>
      <c r="BO1432" s="10"/>
      <c r="BP1432" s="8"/>
      <c r="BQ1432" s="8"/>
      <c r="BR1432" s="8"/>
      <c r="BS1432" s="8"/>
      <c r="BT1432" s="8"/>
      <c r="BU1432" s="8"/>
      <c r="BV1432" s="8"/>
      <c r="BW1432" s="8"/>
    </row>
    <row r="1433" spans="1:75" x14ac:dyDescent="0.3">
      <c r="A1433" s="7"/>
      <c r="B1433" s="3"/>
      <c r="C1433" s="3"/>
      <c r="D1433" s="3"/>
      <c r="E1433" s="3"/>
      <c r="F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c r="BA1433" s="3"/>
      <c r="BB1433" s="3"/>
      <c r="BC1433" s="3"/>
      <c r="BD1433" s="3"/>
      <c r="BE1433" s="3"/>
      <c r="BF1433" s="3"/>
      <c r="BG1433" s="3"/>
      <c r="BH1433" s="3"/>
      <c r="BI1433" s="3"/>
      <c r="BJ1433" s="3"/>
      <c r="BK1433" s="3"/>
      <c r="BL1433" s="51"/>
      <c r="BM1433" s="8"/>
      <c r="BN1433" s="8"/>
      <c r="BO1433" s="10"/>
      <c r="BP1433" s="8"/>
      <c r="BQ1433" s="8"/>
      <c r="BR1433" s="8"/>
      <c r="BS1433" s="8"/>
      <c r="BT1433" s="8"/>
      <c r="BU1433" s="8"/>
      <c r="BV1433" s="8"/>
      <c r="BW1433" s="8"/>
    </row>
    <row r="1434" spans="1:75" x14ac:dyDescent="0.3">
      <c r="A1434" s="7"/>
      <c r="B1434" s="3"/>
      <c r="C1434" s="3"/>
      <c r="D1434" s="3"/>
      <c r="E1434" s="3"/>
      <c r="F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c r="BA1434" s="3"/>
      <c r="BB1434" s="3"/>
      <c r="BC1434" s="3"/>
      <c r="BD1434" s="3"/>
      <c r="BE1434" s="3"/>
      <c r="BF1434" s="3"/>
      <c r="BG1434" s="3"/>
      <c r="BH1434" s="3"/>
      <c r="BI1434" s="3"/>
      <c r="BJ1434" s="3"/>
      <c r="BK1434" s="3"/>
      <c r="BL1434" s="51"/>
      <c r="BM1434" s="8"/>
      <c r="BN1434" s="8"/>
      <c r="BO1434" s="10"/>
      <c r="BP1434" s="8"/>
      <c r="BQ1434" s="8"/>
      <c r="BR1434" s="8"/>
      <c r="BS1434" s="8"/>
      <c r="BT1434" s="8"/>
      <c r="BU1434" s="8"/>
      <c r="BV1434" s="8"/>
      <c r="BW1434" s="8"/>
    </row>
    <row r="1435" spans="1:75" x14ac:dyDescent="0.3">
      <c r="A1435" s="7"/>
      <c r="B1435" s="3"/>
      <c r="C1435" s="3"/>
      <c r="D1435" s="3"/>
      <c r="E1435" s="3"/>
      <c r="F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c r="AY1435" s="3"/>
      <c r="AZ1435" s="3"/>
      <c r="BA1435" s="3"/>
      <c r="BB1435" s="3"/>
      <c r="BC1435" s="3"/>
      <c r="BD1435" s="3"/>
      <c r="BE1435" s="3"/>
      <c r="BF1435" s="3"/>
      <c r="BG1435" s="3"/>
      <c r="BH1435" s="3"/>
      <c r="BI1435" s="3"/>
      <c r="BJ1435" s="3"/>
      <c r="BK1435" s="3"/>
      <c r="BL1435" s="51"/>
      <c r="BM1435" s="8"/>
      <c r="BN1435" s="8"/>
      <c r="BO1435" s="10"/>
      <c r="BP1435" s="8"/>
      <c r="BQ1435" s="8"/>
      <c r="BR1435" s="8"/>
      <c r="BS1435" s="8"/>
      <c r="BT1435" s="8"/>
      <c r="BU1435" s="8"/>
      <c r="BV1435" s="8"/>
      <c r="BW1435" s="8"/>
    </row>
    <row r="1436" spans="1:75" x14ac:dyDescent="0.3">
      <c r="A1436" s="7"/>
      <c r="B1436" s="3"/>
      <c r="C1436" s="3"/>
      <c r="D1436" s="3"/>
      <c r="E1436" s="3"/>
      <c r="F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c r="AY1436" s="3"/>
      <c r="AZ1436" s="3"/>
      <c r="BA1436" s="3"/>
      <c r="BB1436" s="3"/>
      <c r="BC1436" s="3"/>
      <c r="BD1436" s="3"/>
      <c r="BE1436" s="3"/>
      <c r="BF1436" s="3"/>
      <c r="BG1436" s="3"/>
      <c r="BH1436" s="3"/>
      <c r="BI1436" s="3"/>
      <c r="BJ1436" s="3"/>
      <c r="BK1436" s="3"/>
      <c r="BL1436" s="51"/>
      <c r="BM1436" s="8"/>
      <c r="BN1436" s="8"/>
      <c r="BO1436" s="10"/>
      <c r="BP1436" s="8"/>
      <c r="BQ1436" s="8"/>
      <c r="BR1436" s="8"/>
      <c r="BS1436" s="8"/>
      <c r="BT1436" s="8"/>
      <c r="BU1436" s="8"/>
      <c r="BV1436" s="8"/>
      <c r="BW1436" s="8"/>
    </row>
    <row r="1437" spans="1:75" x14ac:dyDescent="0.3">
      <c r="A1437" s="7"/>
      <c r="B1437" s="3"/>
      <c r="C1437" s="3"/>
      <c r="D1437" s="3"/>
      <c r="E1437" s="3"/>
      <c r="F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c r="AY1437" s="3"/>
      <c r="AZ1437" s="3"/>
      <c r="BA1437" s="3"/>
      <c r="BB1437" s="3"/>
      <c r="BC1437" s="3"/>
      <c r="BD1437" s="3"/>
      <c r="BE1437" s="3"/>
      <c r="BF1437" s="3"/>
      <c r="BG1437" s="3"/>
      <c r="BH1437" s="3"/>
      <c r="BI1437" s="3"/>
      <c r="BJ1437" s="3"/>
      <c r="BK1437" s="3"/>
      <c r="BL1437" s="51"/>
      <c r="BM1437" s="8"/>
      <c r="BN1437" s="8"/>
      <c r="BO1437" s="10"/>
      <c r="BP1437" s="8"/>
      <c r="BQ1437" s="8"/>
      <c r="BR1437" s="8"/>
      <c r="BS1437" s="8"/>
      <c r="BT1437" s="8"/>
      <c r="BU1437" s="8"/>
      <c r="BV1437" s="8"/>
      <c r="BW1437" s="8"/>
    </row>
    <row r="1438" spans="1:75" x14ac:dyDescent="0.3">
      <c r="A1438" s="7"/>
      <c r="B1438" s="3"/>
      <c r="C1438" s="3"/>
      <c r="D1438" s="3"/>
      <c r="E1438" s="3"/>
      <c r="F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c r="AY1438" s="3"/>
      <c r="AZ1438" s="3"/>
      <c r="BA1438" s="3"/>
      <c r="BB1438" s="3"/>
      <c r="BC1438" s="3"/>
      <c r="BD1438" s="3"/>
      <c r="BE1438" s="3"/>
      <c r="BF1438" s="3"/>
      <c r="BG1438" s="3"/>
      <c r="BH1438" s="3"/>
      <c r="BI1438" s="3"/>
      <c r="BJ1438" s="3"/>
      <c r="BK1438" s="3"/>
      <c r="BL1438" s="51"/>
      <c r="BM1438" s="8"/>
      <c r="BN1438" s="8"/>
      <c r="BO1438" s="10"/>
      <c r="BP1438" s="8"/>
      <c r="BQ1438" s="8"/>
      <c r="BR1438" s="8"/>
      <c r="BS1438" s="8"/>
      <c r="BT1438" s="8"/>
      <c r="BU1438" s="8"/>
      <c r="BV1438" s="8"/>
      <c r="BW1438" s="8"/>
    </row>
    <row r="1439" spans="1:75" x14ac:dyDescent="0.3">
      <c r="A1439" s="7"/>
      <c r="B1439" s="3"/>
      <c r="C1439" s="3"/>
      <c r="D1439" s="3"/>
      <c r="E1439" s="3"/>
      <c r="F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c r="AY1439" s="3"/>
      <c r="AZ1439" s="3"/>
      <c r="BA1439" s="3"/>
      <c r="BB1439" s="3"/>
      <c r="BC1439" s="3"/>
      <c r="BD1439" s="3"/>
      <c r="BE1439" s="3"/>
      <c r="BF1439" s="3"/>
      <c r="BG1439" s="3"/>
      <c r="BH1439" s="3"/>
      <c r="BI1439" s="3"/>
      <c r="BJ1439" s="3"/>
      <c r="BK1439" s="3"/>
      <c r="BL1439" s="51"/>
      <c r="BM1439" s="8"/>
      <c r="BN1439" s="8"/>
      <c r="BO1439" s="10"/>
      <c r="BP1439" s="8"/>
      <c r="BQ1439" s="8"/>
      <c r="BR1439" s="8"/>
      <c r="BS1439" s="8"/>
      <c r="BT1439" s="8"/>
      <c r="BU1439" s="8"/>
      <c r="BV1439" s="8"/>
      <c r="BW1439" s="8"/>
    </row>
    <row r="1440" spans="1:75" x14ac:dyDescent="0.3">
      <c r="A1440" s="7"/>
      <c r="B1440" s="3"/>
      <c r="C1440" s="3"/>
      <c r="D1440" s="3"/>
      <c r="E1440" s="3"/>
      <c r="F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c r="AY1440" s="3"/>
      <c r="AZ1440" s="3"/>
      <c r="BA1440" s="3"/>
      <c r="BB1440" s="3"/>
      <c r="BC1440" s="3"/>
      <c r="BD1440" s="3"/>
      <c r="BE1440" s="3"/>
      <c r="BF1440" s="3"/>
      <c r="BG1440" s="3"/>
      <c r="BH1440" s="3"/>
      <c r="BI1440" s="3"/>
      <c r="BJ1440" s="3"/>
      <c r="BK1440" s="3"/>
      <c r="BL1440" s="51"/>
      <c r="BM1440" s="8"/>
      <c r="BN1440" s="8"/>
      <c r="BO1440" s="10"/>
      <c r="BP1440" s="8"/>
      <c r="BQ1440" s="8"/>
      <c r="BR1440" s="8"/>
      <c r="BS1440" s="8"/>
      <c r="BT1440" s="8"/>
      <c r="BU1440" s="8"/>
      <c r="BV1440" s="8"/>
      <c r="BW1440" s="8"/>
    </row>
    <row r="1441" spans="1:75" x14ac:dyDescent="0.3">
      <c r="A1441" s="7"/>
      <c r="B1441" s="3"/>
      <c r="C1441" s="3"/>
      <c r="D1441" s="3"/>
      <c r="E1441" s="3"/>
      <c r="F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c r="AY1441" s="3"/>
      <c r="AZ1441" s="3"/>
      <c r="BA1441" s="3"/>
      <c r="BB1441" s="3"/>
      <c r="BC1441" s="3"/>
      <c r="BD1441" s="3"/>
      <c r="BE1441" s="3"/>
      <c r="BF1441" s="3"/>
      <c r="BG1441" s="3"/>
      <c r="BH1441" s="3"/>
      <c r="BI1441" s="3"/>
      <c r="BJ1441" s="3"/>
      <c r="BK1441" s="3"/>
      <c r="BL1441" s="51"/>
      <c r="BM1441" s="8"/>
      <c r="BN1441" s="8"/>
      <c r="BO1441" s="10"/>
      <c r="BP1441" s="8"/>
      <c r="BQ1441" s="8"/>
      <c r="BR1441" s="8"/>
      <c r="BS1441" s="8"/>
      <c r="BT1441" s="8"/>
      <c r="BU1441" s="8"/>
      <c r="BV1441" s="8"/>
      <c r="BW1441" s="8"/>
    </row>
    <row r="1442" spans="1:75" x14ac:dyDescent="0.3">
      <c r="A1442" s="7"/>
      <c r="B1442" s="3"/>
      <c r="C1442" s="3"/>
      <c r="D1442" s="3"/>
      <c r="E1442" s="3"/>
      <c r="F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c r="AY1442" s="3"/>
      <c r="AZ1442" s="3"/>
      <c r="BA1442" s="3"/>
      <c r="BB1442" s="3"/>
      <c r="BC1442" s="3"/>
      <c r="BD1442" s="3"/>
      <c r="BE1442" s="3"/>
      <c r="BF1442" s="3"/>
      <c r="BG1442" s="3"/>
      <c r="BH1442" s="3"/>
      <c r="BI1442" s="3"/>
      <c r="BJ1442" s="3"/>
      <c r="BK1442" s="3"/>
      <c r="BL1442" s="51"/>
      <c r="BM1442" s="8"/>
      <c r="BN1442" s="8"/>
      <c r="BO1442" s="10"/>
      <c r="BP1442" s="8"/>
      <c r="BQ1442" s="8"/>
      <c r="BR1442" s="8"/>
      <c r="BS1442" s="8"/>
      <c r="BT1442" s="8"/>
      <c r="BU1442" s="8"/>
      <c r="BV1442" s="8"/>
      <c r="BW1442" s="8"/>
    </row>
    <row r="1443" spans="1:75" x14ac:dyDescent="0.3">
      <c r="A1443" s="7"/>
      <c r="B1443" s="3"/>
      <c r="C1443" s="3"/>
      <c r="D1443" s="3"/>
      <c r="E1443" s="3"/>
      <c r="F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c r="AY1443" s="3"/>
      <c r="AZ1443" s="3"/>
      <c r="BA1443" s="3"/>
      <c r="BB1443" s="3"/>
      <c r="BC1443" s="3"/>
      <c r="BD1443" s="3"/>
      <c r="BE1443" s="3"/>
      <c r="BF1443" s="3"/>
      <c r="BG1443" s="3"/>
      <c r="BH1443" s="3"/>
      <c r="BI1443" s="3"/>
      <c r="BJ1443" s="3"/>
      <c r="BK1443" s="3"/>
      <c r="BL1443" s="51"/>
      <c r="BM1443" s="8"/>
      <c r="BN1443" s="8"/>
      <c r="BO1443" s="10"/>
      <c r="BP1443" s="8"/>
      <c r="BQ1443" s="8"/>
      <c r="BR1443" s="8"/>
      <c r="BS1443" s="8"/>
      <c r="BT1443" s="8"/>
      <c r="BU1443" s="8"/>
      <c r="BV1443" s="8"/>
      <c r="BW1443" s="8"/>
    </row>
    <row r="1444" spans="1:75" x14ac:dyDescent="0.3">
      <c r="A1444" s="7"/>
      <c r="B1444" s="3"/>
      <c r="C1444" s="3"/>
      <c r="D1444" s="3"/>
      <c r="E1444" s="3"/>
      <c r="F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c r="AY1444" s="3"/>
      <c r="AZ1444" s="3"/>
      <c r="BA1444" s="3"/>
      <c r="BB1444" s="3"/>
      <c r="BC1444" s="3"/>
      <c r="BD1444" s="3"/>
      <c r="BE1444" s="3"/>
      <c r="BF1444" s="3"/>
      <c r="BG1444" s="3"/>
      <c r="BH1444" s="3"/>
      <c r="BI1444" s="3"/>
      <c r="BJ1444" s="3"/>
      <c r="BK1444" s="3"/>
      <c r="BL1444" s="51"/>
      <c r="BM1444" s="8"/>
      <c r="BN1444" s="8"/>
      <c r="BO1444" s="10"/>
      <c r="BP1444" s="8"/>
      <c r="BQ1444" s="8"/>
      <c r="BR1444" s="8"/>
      <c r="BS1444" s="8"/>
      <c r="BT1444" s="8"/>
      <c r="BU1444" s="8"/>
      <c r="BV1444" s="8"/>
      <c r="BW1444" s="8"/>
    </row>
    <row r="1445" spans="1:75" x14ac:dyDescent="0.3">
      <c r="A1445" s="7"/>
      <c r="B1445" s="3"/>
      <c r="C1445" s="3"/>
      <c r="D1445" s="3"/>
      <c r="E1445" s="3"/>
      <c r="F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c r="AY1445" s="3"/>
      <c r="AZ1445" s="3"/>
      <c r="BA1445" s="3"/>
      <c r="BB1445" s="3"/>
      <c r="BC1445" s="3"/>
      <c r="BD1445" s="3"/>
      <c r="BE1445" s="3"/>
      <c r="BF1445" s="3"/>
      <c r="BG1445" s="3"/>
      <c r="BH1445" s="3"/>
      <c r="BI1445" s="3"/>
      <c r="BJ1445" s="3"/>
      <c r="BK1445" s="3"/>
      <c r="BL1445" s="51"/>
      <c r="BM1445" s="8"/>
      <c r="BN1445" s="8"/>
      <c r="BO1445" s="10"/>
      <c r="BP1445" s="8"/>
      <c r="BQ1445" s="8"/>
      <c r="BR1445" s="8"/>
      <c r="BS1445" s="8"/>
      <c r="BT1445" s="8"/>
      <c r="BU1445" s="8"/>
      <c r="BV1445" s="8"/>
      <c r="BW1445" s="8"/>
    </row>
    <row r="1446" spans="1:75" x14ac:dyDescent="0.3">
      <c r="A1446" s="7"/>
      <c r="B1446" s="3"/>
      <c r="C1446" s="3"/>
      <c r="D1446" s="3"/>
      <c r="E1446" s="3"/>
      <c r="F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c r="AY1446" s="3"/>
      <c r="AZ1446" s="3"/>
      <c r="BA1446" s="3"/>
      <c r="BB1446" s="3"/>
      <c r="BC1446" s="3"/>
      <c r="BD1446" s="3"/>
      <c r="BE1446" s="3"/>
      <c r="BF1446" s="3"/>
      <c r="BG1446" s="3"/>
      <c r="BH1446" s="3"/>
      <c r="BI1446" s="3"/>
      <c r="BJ1446" s="3"/>
      <c r="BK1446" s="3"/>
      <c r="BL1446" s="51"/>
      <c r="BM1446" s="8"/>
      <c r="BN1446" s="8"/>
      <c r="BO1446" s="10"/>
      <c r="BP1446" s="8"/>
      <c r="BQ1446" s="8"/>
      <c r="BR1446" s="8"/>
      <c r="BS1446" s="8"/>
      <c r="BT1446" s="8"/>
      <c r="BU1446" s="8"/>
      <c r="BV1446" s="8"/>
      <c r="BW1446" s="8"/>
    </row>
    <row r="1447" spans="1:75" x14ac:dyDescent="0.3">
      <c r="A1447" s="7"/>
      <c r="B1447" s="3"/>
      <c r="C1447" s="3"/>
      <c r="D1447" s="3"/>
      <c r="E1447" s="3"/>
      <c r="F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c r="AY1447" s="3"/>
      <c r="AZ1447" s="3"/>
      <c r="BA1447" s="3"/>
      <c r="BB1447" s="3"/>
      <c r="BC1447" s="3"/>
      <c r="BD1447" s="3"/>
      <c r="BE1447" s="3"/>
      <c r="BF1447" s="3"/>
      <c r="BG1447" s="3"/>
      <c r="BH1447" s="3"/>
      <c r="BI1447" s="3"/>
      <c r="BJ1447" s="3"/>
      <c r="BK1447" s="3"/>
      <c r="BL1447" s="51"/>
      <c r="BM1447" s="8"/>
      <c r="BN1447" s="8"/>
      <c r="BO1447" s="10"/>
      <c r="BP1447" s="8"/>
      <c r="BQ1447" s="8"/>
      <c r="BR1447" s="8"/>
      <c r="BS1447" s="8"/>
      <c r="BT1447" s="8"/>
      <c r="BU1447" s="8"/>
      <c r="BV1447" s="8"/>
      <c r="BW1447" s="8"/>
    </row>
    <row r="1448" spans="1:75" x14ac:dyDescent="0.3">
      <c r="A1448" s="7"/>
      <c r="B1448" s="3"/>
      <c r="C1448" s="3"/>
      <c r="D1448" s="3"/>
      <c r="E1448" s="3"/>
      <c r="F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c r="AY1448" s="3"/>
      <c r="AZ1448" s="3"/>
      <c r="BA1448" s="3"/>
      <c r="BB1448" s="3"/>
      <c r="BC1448" s="3"/>
      <c r="BD1448" s="3"/>
      <c r="BE1448" s="3"/>
      <c r="BF1448" s="3"/>
      <c r="BG1448" s="3"/>
      <c r="BH1448" s="3"/>
      <c r="BI1448" s="3"/>
      <c r="BJ1448" s="3"/>
      <c r="BK1448" s="3"/>
      <c r="BL1448" s="51"/>
      <c r="BM1448" s="8"/>
      <c r="BN1448" s="8"/>
      <c r="BO1448" s="10"/>
      <c r="BP1448" s="8"/>
      <c r="BQ1448" s="8"/>
      <c r="BR1448" s="8"/>
      <c r="BS1448" s="8"/>
      <c r="BT1448" s="8"/>
      <c r="BU1448" s="8"/>
      <c r="BV1448" s="8"/>
      <c r="BW1448" s="8"/>
    </row>
    <row r="1449" spans="1:75" x14ac:dyDescent="0.3">
      <c r="A1449" s="7"/>
      <c r="B1449" s="3"/>
      <c r="C1449" s="3"/>
      <c r="D1449" s="3"/>
      <c r="E1449" s="3"/>
      <c r="F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c r="AY1449" s="3"/>
      <c r="AZ1449" s="3"/>
      <c r="BA1449" s="3"/>
      <c r="BB1449" s="3"/>
      <c r="BC1449" s="3"/>
      <c r="BD1449" s="3"/>
      <c r="BE1449" s="3"/>
      <c r="BF1449" s="3"/>
      <c r="BG1449" s="3"/>
      <c r="BH1449" s="3"/>
      <c r="BI1449" s="3"/>
      <c r="BJ1449" s="3"/>
      <c r="BK1449" s="3"/>
      <c r="BL1449" s="51"/>
      <c r="BM1449" s="8"/>
      <c r="BN1449" s="8"/>
      <c r="BO1449" s="10"/>
      <c r="BP1449" s="8"/>
      <c r="BQ1449" s="8"/>
      <c r="BR1449" s="8"/>
      <c r="BS1449" s="8"/>
      <c r="BT1449" s="8"/>
      <c r="BU1449" s="8"/>
      <c r="BV1449" s="8"/>
      <c r="BW1449" s="8"/>
    </row>
    <row r="1450" spans="1:75" x14ac:dyDescent="0.3">
      <c r="A1450" s="7"/>
      <c r="B1450" s="3"/>
      <c r="C1450" s="3"/>
      <c r="D1450" s="3"/>
      <c r="E1450" s="3"/>
      <c r="F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c r="AY1450" s="3"/>
      <c r="AZ1450" s="3"/>
      <c r="BA1450" s="3"/>
      <c r="BB1450" s="3"/>
      <c r="BC1450" s="3"/>
      <c r="BD1450" s="3"/>
      <c r="BE1450" s="3"/>
      <c r="BF1450" s="3"/>
      <c r="BG1450" s="3"/>
      <c r="BH1450" s="3"/>
      <c r="BI1450" s="3"/>
      <c r="BJ1450" s="3"/>
      <c r="BK1450" s="3"/>
      <c r="BL1450" s="51"/>
      <c r="BM1450" s="8"/>
      <c r="BN1450" s="8"/>
      <c r="BO1450" s="10"/>
      <c r="BP1450" s="8"/>
      <c r="BQ1450" s="8"/>
      <c r="BR1450" s="8"/>
      <c r="BS1450" s="8"/>
      <c r="BT1450" s="8"/>
      <c r="BU1450" s="8"/>
      <c r="BV1450" s="8"/>
      <c r="BW1450" s="8"/>
    </row>
    <row r="1451" spans="1:75" x14ac:dyDescent="0.3">
      <c r="A1451" s="7"/>
      <c r="B1451" s="3"/>
      <c r="C1451" s="3"/>
      <c r="D1451" s="3"/>
      <c r="E1451" s="3"/>
      <c r="F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c r="AY1451" s="3"/>
      <c r="AZ1451" s="3"/>
      <c r="BA1451" s="3"/>
      <c r="BB1451" s="3"/>
      <c r="BC1451" s="3"/>
      <c r="BD1451" s="3"/>
      <c r="BE1451" s="3"/>
      <c r="BF1451" s="3"/>
      <c r="BG1451" s="3"/>
      <c r="BH1451" s="3"/>
      <c r="BI1451" s="3"/>
      <c r="BJ1451" s="3"/>
      <c r="BK1451" s="3"/>
      <c r="BL1451" s="51"/>
      <c r="BM1451" s="8"/>
      <c r="BN1451" s="8"/>
      <c r="BO1451" s="10"/>
      <c r="BP1451" s="8"/>
      <c r="BQ1451" s="8"/>
      <c r="BR1451" s="8"/>
      <c r="BS1451" s="8"/>
      <c r="BT1451" s="8"/>
      <c r="BU1451" s="8"/>
      <c r="BV1451" s="8"/>
      <c r="BW1451" s="8"/>
    </row>
    <row r="1452" spans="1:75" x14ac:dyDescent="0.3">
      <c r="A1452" s="7"/>
      <c r="B1452" s="3"/>
      <c r="C1452" s="3"/>
      <c r="D1452" s="3"/>
      <c r="E1452" s="3"/>
      <c r="F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c r="AY1452" s="3"/>
      <c r="AZ1452" s="3"/>
      <c r="BA1452" s="3"/>
      <c r="BB1452" s="3"/>
      <c r="BC1452" s="3"/>
      <c r="BD1452" s="3"/>
      <c r="BE1452" s="3"/>
      <c r="BF1452" s="3"/>
      <c r="BG1452" s="3"/>
      <c r="BH1452" s="3"/>
      <c r="BI1452" s="3"/>
      <c r="BJ1452" s="3"/>
      <c r="BK1452" s="3"/>
      <c r="BL1452" s="51"/>
      <c r="BM1452" s="8"/>
      <c r="BN1452" s="8"/>
      <c r="BO1452" s="10"/>
      <c r="BP1452" s="8"/>
      <c r="BQ1452" s="8"/>
      <c r="BR1452" s="8"/>
      <c r="BS1452" s="8"/>
      <c r="BT1452" s="8"/>
      <c r="BU1452" s="8"/>
      <c r="BV1452" s="8"/>
      <c r="BW1452" s="8"/>
    </row>
    <row r="1453" spans="1:75" x14ac:dyDescent="0.3">
      <c r="A1453" s="7"/>
      <c r="B1453" s="3"/>
      <c r="C1453" s="3"/>
      <c r="D1453" s="3"/>
      <c r="E1453" s="3"/>
      <c r="F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c r="AY1453" s="3"/>
      <c r="AZ1453" s="3"/>
      <c r="BA1453" s="3"/>
      <c r="BB1453" s="3"/>
      <c r="BC1453" s="3"/>
      <c r="BD1453" s="3"/>
      <c r="BE1453" s="3"/>
      <c r="BF1453" s="3"/>
      <c r="BG1453" s="3"/>
      <c r="BH1453" s="3"/>
      <c r="BI1453" s="3"/>
      <c r="BJ1453" s="3"/>
      <c r="BK1453" s="3"/>
      <c r="BL1453" s="51"/>
      <c r="BM1453" s="8"/>
      <c r="BN1453" s="8"/>
      <c r="BO1453" s="10"/>
      <c r="BP1453" s="8"/>
      <c r="BQ1453" s="8"/>
      <c r="BR1453" s="8"/>
      <c r="BS1453" s="8"/>
      <c r="BT1453" s="8"/>
      <c r="BU1453" s="8"/>
      <c r="BV1453" s="8"/>
      <c r="BW1453" s="8"/>
    </row>
    <row r="1454" spans="1:75" x14ac:dyDescent="0.3">
      <c r="A1454" s="7"/>
      <c r="B1454" s="3"/>
      <c r="C1454" s="3"/>
      <c r="D1454" s="3"/>
      <c r="E1454" s="3"/>
      <c r="F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c r="AY1454" s="3"/>
      <c r="AZ1454" s="3"/>
      <c r="BA1454" s="3"/>
      <c r="BB1454" s="3"/>
      <c r="BC1454" s="3"/>
      <c r="BD1454" s="3"/>
      <c r="BE1454" s="3"/>
      <c r="BF1454" s="3"/>
      <c r="BG1454" s="3"/>
      <c r="BH1454" s="3"/>
      <c r="BI1454" s="3"/>
      <c r="BJ1454" s="3"/>
      <c r="BK1454" s="3"/>
      <c r="BL1454" s="51"/>
      <c r="BM1454" s="8"/>
      <c r="BN1454" s="8"/>
      <c r="BO1454" s="10"/>
      <c r="BP1454" s="8"/>
      <c r="BQ1454" s="8"/>
      <c r="BR1454" s="8"/>
      <c r="BS1454" s="8"/>
      <c r="BT1454" s="8"/>
      <c r="BU1454" s="8"/>
      <c r="BV1454" s="8"/>
      <c r="BW1454" s="8"/>
    </row>
    <row r="1455" spans="1:75" x14ac:dyDescent="0.3">
      <c r="A1455" s="7"/>
      <c r="B1455" s="3"/>
      <c r="C1455" s="3"/>
      <c r="D1455" s="3"/>
      <c r="E1455" s="3"/>
      <c r="F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c r="AY1455" s="3"/>
      <c r="AZ1455" s="3"/>
      <c r="BA1455" s="3"/>
      <c r="BB1455" s="3"/>
      <c r="BC1455" s="3"/>
      <c r="BD1455" s="3"/>
      <c r="BE1455" s="3"/>
      <c r="BF1455" s="3"/>
      <c r="BG1455" s="3"/>
      <c r="BH1455" s="3"/>
      <c r="BI1455" s="3"/>
      <c r="BJ1455" s="3"/>
      <c r="BK1455" s="3"/>
      <c r="BL1455" s="51"/>
      <c r="BM1455" s="8"/>
      <c r="BN1455" s="8"/>
      <c r="BO1455" s="10"/>
      <c r="BP1455" s="8"/>
      <c r="BQ1455" s="8"/>
      <c r="BR1455" s="8"/>
      <c r="BS1455" s="8"/>
      <c r="BT1455" s="8"/>
      <c r="BU1455" s="8"/>
      <c r="BV1455" s="8"/>
      <c r="BW1455" s="8"/>
    </row>
    <row r="1456" spans="1:75" x14ac:dyDescent="0.3">
      <c r="A1456" s="7"/>
      <c r="B1456" s="3"/>
      <c r="C1456" s="3"/>
      <c r="D1456" s="3"/>
      <c r="E1456" s="3"/>
      <c r="F1456" s="3"/>
      <c r="H1456" s="3"/>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c r="AM1456" s="3"/>
      <c r="AN1456" s="3"/>
      <c r="AO1456" s="3"/>
      <c r="AP1456" s="3"/>
      <c r="AQ1456" s="3"/>
      <c r="AR1456" s="3"/>
      <c r="AS1456" s="3"/>
      <c r="AT1456" s="3"/>
      <c r="AU1456" s="3"/>
      <c r="AV1456" s="3"/>
      <c r="AW1456" s="3"/>
      <c r="AX1456" s="3"/>
      <c r="AY1456" s="3"/>
      <c r="AZ1456" s="3"/>
      <c r="BA1456" s="3"/>
      <c r="BB1456" s="3"/>
      <c r="BC1456" s="3"/>
      <c r="BD1456" s="3"/>
      <c r="BE1456" s="3"/>
      <c r="BF1456" s="3"/>
      <c r="BG1456" s="3"/>
      <c r="BH1456" s="3"/>
      <c r="BI1456" s="3"/>
      <c r="BJ1456" s="3"/>
      <c r="BK1456" s="3"/>
      <c r="BL1456" s="51"/>
      <c r="BM1456" s="8"/>
      <c r="BN1456" s="8"/>
      <c r="BO1456" s="10"/>
      <c r="BP1456" s="8"/>
      <c r="BQ1456" s="8"/>
      <c r="BR1456" s="8"/>
      <c r="BS1456" s="8"/>
      <c r="BT1456" s="8"/>
      <c r="BU1456" s="8"/>
      <c r="BV1456" s="8"/>
      <c r="BW1456" s="8"/>
    </row>
    <row r="1457" spans="1:75" x14ac:dyDescent="0.3">
      <c r="A1457" s="7"/>
      <c r="B1457" s="3"/>
      <c r="C1457" s="3"/>
      <c r="D1457" s="3"/>
      <c r="E1457" s="3"/>
      <c r="F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c r="AO1457" s="3"/>
      <c r="AP1457" s="3"/>
      <c r="AQ1457" s="3"/>
      <c r="AR1457" s="3"/>
      <c r="AS1457" s="3"/>
      <c r="AT1457" s="3"/>
      <c r="AU1457" s="3"/>
      <c r="AV1457" s="3"/>
      <c r="AW1457" s="3"/>
      <c r="AX1457" s="3"/>
      <c r="AY1457" s="3"/>
      <c r="AZ1457" s="3"/>
      <c r="BA1457" s="3"/>
      <c r="BB1457" s="3"/>
      <c r="BC1457" s="3"/>
      <c r="BD1457" s="3"/>
      <c r="BE1457" s="3"/>
      <c r="BF1457" s="3"/>
      <c r="BG1457" s="3"/>
      <c r="BH1457" s="3"/>
      <c r="BI1457" s="3"/>
      <c r="BJ1457" s="3"/>
      <c r="BK1457" s="3"/>
      <c r="BL1457" s="51"/>
      <c r="BM1457" s="8"/>
      <c r="BN1457" s="8"/>
      <c r="BO1457" s="10"/>
      <c r="BP1457" s="8"/>
      <c r="BQ1457" s="8"/>
      <c r="BR1457" s="8"/>
      <c r="BS1457" s="8"/>
      <c r="BT1457" s="8"/>
      <c r="BU1457" s="8"/>
      <c r="BV1457" s="8"/>
      <c r="BW1457" s="8"/>
    </row>
    <row r="1458" spans="1:75" x14ac:dyDescent="0.3">
      <c r="A1458" s="7"/>
      <c r="B1458" s="3"/>
      <c r="C1458" s="3"/>
      <c r="D1458" s="3"/>
      <c r="E1458" s="3"/>
      <c r="F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c r="AO1458" s="3"/>
      <c r="AP1458" s="3"/>
      <c r="AQ1458" s="3"/>
      <c r="AR1458" s="3"/>
      <c r="AS1458" s="3"/>
      <c r="AT1458" s="3"/>
      <c r="AU1458" s="3"/>
      <c r="AV1458" s="3"/>
      <c r="AW1458" s="3"/>
      <c r="AX1458" s="3"/>
      <c r="AY1458" s="3"/>
      <c r="AZ1458" s="3"/>
      <c r="BA1458" s="3"/>
      <c r="BB1458" s="3"/>
      <c r="BC1458" s="3"/>
      <c r="BD1458" s="3"/>
      <c r="BE1458" s="3"/>
      <c r="BF1458" s="3"/>
      <c r="BG1458" s="3"/>
      <c r="BH1458" s="3"/>
      <c r="BI1458" s="3"/>
      <c r="BJ1458" s="3"/>
      <c r="BK1458" s="3"/>
      <c r="BL1458" s="51"/>
      <c r="BM1458" s="8"/>
      <c r="BN1458" s="8"/>
      <c r="BO1458" s="10"/>
      <c r="BP1458" s="8"/>
      <c r="BQ1458" s="8"/>
      <c r="BR1458" s="8"/>
      <c r="BS1458" s="8"/>
      <c r="BT1458" s="8"/>
      <c r="BU1458" s="8"/>
      <c r="BV1458" s="8"/>
      <c r="BW1458" s="8"/>
    </row>
    <row r="1459" spans="1:75" x14ac:dyDescent="0.3">
      <c r="A1459" s="7"/>
      <c r="B1459" s="3"/>
      <c r="C1459" s="3"/>
      <c r="D1459" s="3"/>
      <c r="E1459" s="3"/>
      <c r="F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c r="AO1459" s="3"/>
      <c r="AP1459" s="3"/>
      <c r="AQ1459" s="3"/>
      <c r="AR1459" s="3"/>
      <c r="AS1459" s="3"/>
      <c r="AT1459" s="3"/>
      <c r="AU1459" s="3"/>
      <c r="AV1459" s="3"/>
      <c r="AW1459" s="3"/>
      <c r="AX1459" s="3"/>
      <c r="AY1459" s="3"/>
      <c r="AZ1459" s="3"/>
      <c r="BA1459" s="3"/>
      <c r="BB1459" s="3"/>
      <c r="BC1459" s="3"/>
      <c r="BD1459" s="3"/>
      <c r="BE1459" s="3"/>
      <c r="BF1459" s="3"/>
      <c r="BG1459" s="3"/>
      <c r="BH1459" s="3"/>
      <c r="BI1459" s="3"/>
      <c r="BJ1459" s="3"/>
      <c r="BK1459" s="3"/>
      <c r="BL1459" s="51"/>
      <c r="BM1459" s="8"/>
      <c r="BN1459" s="8"/>
      <c r="BO1459" s="10"/>
      <c r="BP1459" s="8"/>
      <c r="BQ1459" s="8"/>
      <c r="BR1459" s="8"/>
      <c r="BS1459" s="8"/>
      <c r="BT1459" s="8"/>
      <c r="BU1459" s="8"/>
      <c r="BV1459" s="8"/>
      <c r="BW1459" s="8"/>
    </row>
    <row r="1460" spans="1:75" x14ac:dyDescent="0.3">
      <c r="A1460" s="7"/>
      <c r="B1460" s="3"/>
      <c r="C1460" s="3"/>
      <c r="D1460" s="3"/>
      <c r="E1460" s="3"/>
      <c r="F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c r="AY1460" s="3"/>
      <c r="AZ1460" s="3"/>
      <c r="BA1460" s="3"/>
      <c r="BB1460" s="3"/>
      <c r="BC1460" s="3"/>
      <c r="BD1460" s="3"/>
      <c r="BE1460" s="3"/>
      <c r="BF1460" s="3"/>
      <c r="BG1460" s="3"/>
      <c r="BH1460" s="3"/>
      <c r="BI1460" s="3"/>
      <c r="BJ1460" s="3"/>
      <c r="BK1460" s="3"/>
      <c r="BL1460" s="51"/>
      <c r="BM1460" s="8"/>
      <c r="BN1460" s="8"/>
      <c r="BO1460" s="10"/>
      <c r="BP1460" s="8"/>
      <c r="BQ1460" s="8"/>
      <c r="BR1460" s="8"/>
      <c r="BS1460" s="8"/>
      <c r="BT1460" s="8"/>
      <c r="BU1460" s="8"/>
      <c r="BV1460" s="8"/>
      <c r="BW1460" s="8"/>
    </row>
    <row r="1461" spans="1:75" x14ac:dyDescent="0.3">
      <c r="A1461" s="7"/>
      <c r="B1461" s="3"/>
      <c r="C1461" s="3"/>
      <c r="D1461" s="3"/>
      <c r="E1461" s="3"/>
      <c r="F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c r="AY1461" s="3"/>
      <c r="AZ1461" s="3"/>
      <c r="BA1461" s="3"/>
      <c r="BB1461" s="3"/>
      <c r="BC1461" s="3"/>
      <c r="BD1461" s="3"/>
      <c r="BE1461" s="3"/>
      <c r="BF1461" s="3"/>
      <c r="BG1461" s="3"/>
      <c r="BH1461" s="3"/>
      <c r="BI1461" s="3"/>
      <c r="BJ1461" s="3"/>
      <c r="BK1461" s="3"/>
      <c r="BL1461" s="51"/>
      <c r="BM1461" s="8"/>
      <c r="BN1461" s="8"/>
      <c r="BO1461" s="10"/>
      <c r="BP1461" s="8"/>
      <c r="BQ1461" s="8"/>
      <c r="BR1461" s="8"/>
      <c r="BS1461" s="8"/>
      <c r="BT1461" s="8"/>
      <c r="BU1461" s="8"/>
      <c r="BV1461" s="8"/>
      <c r="BW1461" s="8"/>
    </row>
    <row r="1462" spans="1:75" x14ac:dyDescent="0.3">
      <c r="A1462" s="7"/>
      <c r="B1462" s="3"/>
      <c r="C1462" s="3"/>
      <c r="D1462" s="3"/>
      <c r="E1462" s="3"/>
      <c r="F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c r="AY1462" s="3"/>
      <c r="AZ1462" s="3"/>
      <c r="BA1462" s="3"/>
      <c r="BB1462" s="3"/>
      <c r="BC1462" s="3"/>
      <c r="BD1462" s="3"/>
      <c r="BE1462" s="3"/>
      <c r="BF1462" s="3"/>
      <c r="BG1462" s="3"/>
      <c r="BH1462" s="3"/>
      <c r="BI1462" s="3"/>
      <c r="BJ1462" s="3"/>
      <c r="BK1462" s="3"/>
      <c r="BL1462" s="51"/>
      <c r="BM1462" s="8"/>
      <c r="BN1462" s="8"/>
      <c r="BO1462" s="10"/>
      <c r="BP1462" s="8"/>
      <c r="BQ1462" s="8"/>
      <c r="BR1462" s="8"/>
      <c r="BS1462" s="8"/>
      <c r="BT1462" s="8"/>
      <c r="BU1462" s="8"/>
      <c r="BV1462" s="8"/>
      <c r="BW1462" s="8"/>
    </row>
    <row r="1463" spans="1:75" x14ac:dyDescent="0.3">
      <c r="A1463" s="7"/>
      <c r="B1463" s="3"/>
      <c r="C1463" s="3"/>
      <c r="D1463" s="3"/>
      <c r="E1463" s="3"/>
      <c r="F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c r="AY1463" s="3"/>
      <c r="AZ1463" s="3"/>
      <c r="BA1463" s="3"/>
      <c r="BB1463" s="3"/>
      <c r="BC1463" s="3"/>
      <c r="BD1463" s="3"/>
      <c r="BE1463" s="3"/>
      <c r="BF1463" s="3"/>
      <c r="BG1463" s="3"/>
      <c r="BH1463" s="3"/>
      <c r="BI1463" s="3"/>
      <c r="BJ1463" s="3"/>
      <c r="BK1463" s="3"/>
      <c r="BL1463" s="51"/>
      <c r="BM1463" s="8"/>
      <c r="BN1463" s="8"/>
      <c r="BO1463" s="10"/>
      <c r="BP1463" s="8"/>
      <c r="BQ1463" s="8"/>
      <c r="BR1463" s="8"/>
      <c r="BS1463" s="8"/>
      <c r="BT1463" s="8"/>
      <c r="BU1463" s="8"/>
      <c r="BV1463" s="8"/>
      <c r="BW1463" s="8"/>
    </row>
    <row r="1464" spans="1:75" x14ac:dyDescent="0.3">
      <c r="A1464" s="7"/>
      <c r="B1464" s="3"/>
      <c r="C1464" s="3"/>
      <c r="D1464" s="3"/>
      <c r="E1464" s="3"/>
      <c r="F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c r="AY1464" s="3"/>
      <c r="AZ1464" s="3"/>
      <c r="BA1464" s="3"/>
      <c r="BB1464" s="3"/>
      <c r="BC1464" s="3"/>
      <c r="BD1464" s="3"/>
      <c r="BE1464" s="3"/>
      <c r="BF1464" s="3"/>
      <c r="BG1464" s="3"/>
      <c r="BH1464" s="3"/>
      <c r="BI1464" s="3"/>
      <c r="BJ1464" s="3"/>
      <c r="BK1464" s="3"/>
      <c r="BL1464" s="51"/>
      <c r="BM1464" s="8"/>
      <c r="BN1464" s="8"/>
      <c r="BO1464" s="10"/>
      <c r="BP1464" s="8"/>
      <c r="BQ1464" s="8"/>
      <c r="BR1464" s="8"/>
      <c r="BS1464" s="8"/>
      <c r="BT1464" s="8"/>
      <c r="BU1464" s="8"/>
      <c r="BV1464" s="8"/>
      <c r="BW1464" s="8"/>
    </row>
    <row r="1465" spans="1:75" x14ac:dyDescent="0.3">
      <c r="A1465" s="7"/>
      <c r="B1465" s="3"/>
      <c r="C1465" s="3"/>
      <c r="D1465" s="3"/>
      <c r="E1465" s="3"/>
      <c r="F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c r="AY1465" s="3"/>
      <c r="AZ1465" s="3"/>
      <c r="BA1465" s="3"/>
      <c r="BB1465" s="3"/>
      <c r="BC1465" s="3"/>
      <c r="BD1465" s="3"/>
      <c r="BE1465" s="3"/>
      <c r="BF1465" s="3"/>
      <c r="BG1465" s="3"/>
      <c r="BH1465" s="3"/>
      <c r="BI1465" s="3"/>
      <c r="BJ1465" s="3"/>
      <c r="BK1465" s="3"/>
      <c r="BL1465" s="51"/>
      <c r="BM1465" s="8"/>
      <c r="BN1465" s="8"/>
      <c r="BO1465" s="10"/>
      <c r="BP1465" s="8"/>
      <c r="BQ1465" s="8"/>
      <c r="BR1465" s="8"/>
      <c r="BS1465" s="8"/>
      <c r="BT1465" s="8"/>
      <c r="BU1465" s="8"/>
      <c r="BV1465" s="8"/>
      <c r="BW1465" s="8"/>
    </row>
    <row r="1466" spans="1:75" x14ac:dyDescent="0.3">
      <c r="A1466" s="7"/>
      <c r="B1466" s="3"/>
      <c r="C1466" s="3"/>
      <c r="D1466" s="3"/>
      <c r="E1466" s="3"/>
      <c r="F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c r="AY1466" s="3"/>
      <c r="AZ1466" s="3"/>
      <c r="BA1466" s="3"/>
      <c r="BB1466" s="3"/>
      <c r="BC1466" s="3"/>
      <c r="BD1466" s="3"/>
      <c r="BE1466" s="3"/>
      <c r="BF1466" s="3"/>
      <c r="BG1466" s="3"/>
      <c r="BH1466" s="3"/>
      <c r="BI1466" s="3"/>
      <c r="BJ1466" s="3"/>
      <c r="BK1466" s="3"/>
      <c r="BL1466" s="51"/>
      <c r="BM1466" s="8"/>
      <c r="BN1466" s="8"/>
      <c r="BO1466" s="10"/>
      <c r="BP1466" s="8"/>
      <c r="BQ1466" s="8"/>
      <c r="BR1466" s="8"/>
      <c r="BS1466" s="8"/>
      <c r="BT1466" s="8"/>
      <c r="BU1466" s="8"/>
      <c r="BV1466" s="8"/>
      <c r="BW1466" s="8"/>
    </row>
    <row r="1467" spans="1:75" x14ac:dyDescent="0.3">
      <c r="A1467" s="7"/>
      <c r="B1467" s="3"/>
      <c r="C1467" s="3"/>
      <c r="D1467" s="3"/>
      <c r="E1467" s="3"/>
      <c r="F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c r="AY1467" s="3"/>
      <c r="AZ1467" s="3"/>
      <c r="BA1467" s="3"/>
      <c r="BB1467" s="3"/>
      <c r="BC1467" s="3"/>
      <c r="BD1467" s="3"/>
      <c r="BE1467" s="3"/>
      <c r="BF1467" s="3"/>
      <c r="BG1467" s="3"/>
      <c r="BH1467" s="3"/>
      <c r="BI1467" s="3"/>
      <c r="BJ1467" s="3"/>
      <c r="BK1467" s="3"/>
      <c r="BL1467" s="51"/>
      <c r="BM1467" s="8"/>
      <c r="BN1467" s="8"/>
      <c r="BO1467" s="10"/>
      <c r="BP1467" s="8"/>
      <c r="BQ1467" s="8"/>
      <c r="BR1467" s="8"/>
      <c r="BS1467" s="8"/>
      <c r="BT1467" s="8"/>
      <c r="BU1467" s="8"/>
      <c r="BV1467" s="8"/>
      <c r="BW1467" s="8"/>
    </row>
    <row r="1468" spans="1:75" x14ac:dyDescent="0.3">
      <c r="A1468" s="7"/>
      <c r="B1468" s="3"/>
      <c r="C1468" s="3"/>
      <c r="D1468" s="3"/>
      <c r="E1468" s="3"/>
      <c r="F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c r="AY1468" s="3"/>
      <c r="AZ1468" s="3"/>
      <c r="BA1468" s="3"/>
      <c r="BB1468" s="3"/>
      <c r="BC1468" s="3"/>
      <c r="BD1468" s="3"/>
      <c r="BE1468" s="3"/>
      <c r="BF1468" s="3"/>
      <c r="BG1468" s="3"/>
      <c r="BH1468" s="3"/>
      <c r="BI1468" s="3"/>
      <c r="BJ1468" s="3"/>
      <c r="BK1468" s="3"/>
      <c r="BL1468" s="51"/>
      <c r="BM1468" s="8"/>
      <c r="BN1468" s="8"/>
      <c r="BO1468" s="10"/>
      <c r="BP1468" s="8"/>
      <c r="BQ1468" s="8"/>
      <c r="BR1468" s="8"/>
      <c r="BS1468" s="8"/>
      <c r="BT1468" s="8"/>
      <c r="BU1468" s="8"/>
      <c r="BV1468" s="8"/>
      <c r="BW1468" s="8"/>
    </row>
    <row r="1469" spans="1:75" x14ac:dyDescent="0.3">
      <c r="A1469" s="7"/>
      <c r="B1469" s="3"/>
      <c r="C1469" s="3"/>
      <c r="D1469" s="3"/>
      <c r="E1469" s="3"/>
      <c r="F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c r="AY1469" s="3"/>
      <c r="AZ1469" s="3"/>
      <c r="BA1469" s="3"/>
      <c r="BB1469" s="3"/>
      <c r="BC1469" s="3"/>
      <c r="BD1469" s="3"/>
      <c r="BE1469" s="3"/>
      <c r="BF1469" s="3"/>
      <c r="BG1469" s="3"/>
      <c r="BH1469" s="3"/>
      <c r="BI1469" s="3"/>
      <c r="BJ1469" s="3"/>
      <c r="BK1469" s="3"/>
      <c r="BL1469" s="51"/>
      <c r="BM1469" s="8"/>
      <c r="BN1469" s="8"/>
      <c r="BO1469" s="10"/>
      <c r="BP1469" s="8"/>
      <c r="BQ1469" s="8"/>
      <c r="BR1469" s="8"/>
      <c r="BS1469" s="8"/>
      <c r="BT1469" s="8"/>
      <c r="BU1469" s="8"/>
      <c r="BV1469" s="8"/>
      <c r="BW1469" s="8"/>
    </row>
    <row r="1470" spans="1:75" x14ac:dyDescent="0.3">
      <c r="A1470" s="7"/>
      <c r="B1470" s="3"/>
      <c r="C1470" s="3"/>
      <c r="D1470" s="3"/>
      <c r="E1470" s="3"/>
      <c r="F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c r="AY1470" s="3"/>
      <c r="AZ1470" s="3"/>
      <c r="BA1470" s="3"/>
      <c r="BB1470" s="3"/>
      <c r="BC1470" s="3"/>
      <c r="BD1470" s="3"/>
      <c r="BE1470" s="3"/>
      <c r="BF1470" s="3"/>
      <c r="BG1470" s="3"/>
      <c r="BH1470" s="3"/>
      <c r="BI1470" s="3"/>
      <c r="BJ1470" s="3"/>
      <c r="BK1470" s="3"/>
      <c r="BL1470" s="51"/>
      <c r="BM1470" s="8"/>
      <c r="BN1470" s="8"/>
      <c r="BO1470" s="10"/>
      <c r="BP1470" s="8"/>
      <c r="BQ1470" s="8"/>
      <c r="BR1470" s="8"/>
      <c r="BS1470" s="8"/>
      <c r="BT1470" s="8"/>
      <c r="BU1470" s="8"/>
      <c r="BV1470" s="8"/>
      <c r="BW1470" s="8"/>
    </row>
    <row r="1471" spans="1:75" x14ac:dyDescent="0.3">
      <c r="A1471" s="7"/>
      <c r="B1471" s="3"/>
      <c r="C1471" s="3"/>
      <c r="D1471" s="3"/>
      <c r="E1471" s="3"/>
      <c r="F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c r="AY1471" s="3"/>
      <c r="AZ1471" s="3"/>
      <c r="BA1471" s="3"/>
      <c r="BB1471" s="3"/>
      <c r="BC1471" s="3"/>
      <c r="BD1471" s="3"/>
      <c r="BE1471" s="3"/>
      <c r="BF1471" s="3"/>
      <c r="BG1471" s="3"/>
      <c r="BH1471" s="3"/>
      <c r="BI1471" s="3"/>
      <c r="BJ1471" s="3"/>
      <c r="BK1471" s="3"/>
      <c r="BL1471" s="51"/>
      <c r="BM1471" s="8"/>
      <c r="BN1471" s="8"/>
      <c r="BO1471" s="10"/>
      <c r="BP1471" s="8"/>
      <c r="BQ1471" s="8"/>
      <c r="BR1471" s="8"/>
      <c r="BS1471" s="8"/>
      <c r="BT1471" s="8"/>
      <c r="BU1471" s="8"/>
      <c r="BV1471" s="8"/>
      <c r="BW1471" s="8"/>
    </row>
    <row r="1472" spans="1:75" x14ac:dyDescent="0.3">
      <c r="A1472" s="7"/>
      <c r="B1472" s="3"/>
      <c r="C1472" s="3"/>
      <c r="D1472" s="3"/>
      <c r="E1472" s="3"/>
      <c r="F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c r="AY1472" s="3"/>
      <c r="AZ1472" s="3"/>
      <c r="BA1472" s="3"/>
      <c r="BB1472" s="3"/>
      <c r="BC1472" s="3"/>
      <c r="BD1472" s="3"/>
      <c r="BE1472" s="3"/>
      <c r="BF1472" s="3"/>
      <c r="BG1472" s="3"/>
      <c r="BH1472" s="3"/>
      <c r="BI1472" s="3"/>
      <c r="BJ1472" s="3"/>
      <c r="BK1472" s="3"/>
      <c r="BL1472" s="51"/>
      <c r="BM1472" s="8"/>
      <c r="BN1472" s="8"/>
      <c r="BO1472" s="10"/>
      <c r="BP1472" s="8"/>
      <c r="BQ1472" s="8"/>
      <c r="BR1472" s="8"/>
      <c r="BS1472" s="8"/>
      <c r="BT1472" s="8"/>
      <c r="BU1472" s="8"/>
      <c r="BV1472" s="8"/>
      <c r="BW1472" s="8"/>
    </row>
    <row r="1473" spans="1:75" x14ac:dyDescent="0.3">
      <c r="A1473" s="7"/>
      <c r="B1473" s="3"/>
      <c r="C1473" s="3"/>
      <c r="D1473" s="3"/>
      <c r="E1473" s="3"/>
      <c r="F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c r="AY1473" s="3"/>
      <c r="AZ1473" s="3"/>
      <c r="BA1473" s="3"/>
      <c r="BB1473" s="3"/>
      <c r="BC1473" s="3"/>
      <c r="BD1473" s="3"/>
      <c r="BE1473" s="3"/>
      <c r="BF1473" s="3"/>
      <c r="BG1473" s="3"/>
      <c r="BH1473" s="3"/>
      <c r="BI1473" s="3"/>
      <c r="BJ1473" s="3"/>
      <c r="BK1473" s="3"/>
      <c r="BL1473" s="51"/>
      <c r="BM1473" s="8"/>
      <c r="BN1473" s="8"/>
      <c r="BO1473" s="10"/>
      <c r="BP1473" s="8"/>
      <c r="BQ1473" s="8"/>
      <c r="BR1473" s="8"/>
      <c r="BS1473" s="8"/>
      <c r="BT1473" s="8"/>
      <c r="BU1473" s="8"/>
      <c r="BV1473" s="8"/>
      <c r="BW1473" s="8"/>
    </row>
    <row r="1474" spans="1:75" x14ac:dyDescent="0.3">
      <c r="A1474" s="7"/>
      <c r="B1474" s="3"/>
      <c r="C1474" s="3"/>
      <c r="D1474" s="3"/>
      <c r="E1474" s="3"/>
      <c r="F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c r="AY1474" s="3"/>
      <c r="AZ1474" s="3"/>
      <c r="BA1474" s="3"/>
      <c r="BB1474" s="3"/>
      <c r="BC1474" s="3"/>
      <c r="BD1474" s="3"/>
      <c r="BE1474" s="3"/>
      <c r="BF1474" s="3"/>
      <c r="BG1474" s="3"/>
      <c r="BH1474" s="3"/>
      <c r="BI1474" s="3"/>
      <c r="BJ1474" s="3"/>
      <c r="BK1474" s="3"/>
      <c r="BL1474" s="51"/>
      <c r="BM1474" s="8"/>
      <c r="BN1474" s="8"/>
      <c r="BO1474" s="10"/>
      <c r="BP1474" s="8"/>
      <c r="BQ1474" s="8"/>
      <c r="BR1474" s="8"/>
      <c r="BS1474" s="8"/>
      <c r="BT1474" s="8"/>
      <c r="BU1474" s="8"/>
      <c r="BV1474" s="8"/>
      <c r="BW1474" s="8"/>
    </row>
    <row r="1475" spans="1:75" x14ac:dyDescent="0.3">
      <c r="A1475" s="7"/>
      <c r="B1475" s="3"/>
      <c r="C1475" s="3"/>
      <c r="D1475" s="3"/>
      <c r="E1475" s="3"/>
      <c r="F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c r="AY1475" s="3"/>
      <c r="AZ1475" s="3"/>
      <c r="BA1475" s="3"/>
      <c r="BB1475" s="3"/>
      <c r="BC1475" s="3"/>
      <c r="BD1475" s="3"/>
      <c r="BE1475" s="3"/>
      <c r="BF1475" s="3"/>
      <c r="BG1475" s="3"/>
      <c r="BH1475" s="3"/>
      <c r="BI1475" s="3"/>
      <c r="BJ1475" s="3"/>
      <c r="BK1475" s="3"/>
      <c r="BL1475" s="51"/>
      <c r="BM1475" s="8"/>
      <c r="BN1475" s="8"/>
      <c r="BO1475" s="10"/>
      <c r="BP1475" s="8"/>
      <c r="BQ1475" s="8"/>
      <c r="BR1475" s="8"/>
      <c r="BS1475" s="8"/>
      <c r="BT1475" s="8"/>
      <c r="BU1475" s="8"/>
      <c r="BV1475" s="8"/>
      <c r="BW1475" s="8"/>
    </row>
    <row r="1476" spans="1:75" x14ac:dyDescent="0.3">
      <c r="A1476" s="7"/>
      <c r="B1476" s="3"/>
      <c r="C1476" s="3"/>
      <c r="D1476" s="3"/>
      <c r="E1476" s="3"/>
      <c r="F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c r="AY1476" s="3"/>
      <c r="AZ1476" s="3"/>
      <c r="BA1476" s="3"/>
      <c r="BB1476" s="3"/>
      <c r="BC1476" s="3"/>
      <c r="BD1476" s="3"/>
      <c r="BE1476" s="3"/>
      <c r="BF1476" s="3"/>
      <c r="BG1476" s="3"/>
      <c r="BH1476" s="3"/>
      <c r="BI1476" s="3"/>
      <c r="BJ1476" s="3"/>
      <c r="BK1476" s="3"/>
      <c r="BL1476" s="51"/>
      <c r="BM1476" s="8"/>
      <c r="BN1476" s="8"/>
      <c r="BO1476" s="10"/>
      <c r="BP1476" s="8"/>
      <c r="BQ1476" s="8"/>
      <c r="BR1476" s="8"/>
      <c r="BS1476" s="8"/>
      <c r="BT1476" s="8"/>
      <c r="BU1476" s="8"/>
      <c r="BV1476" s="8"/>
      <c r="BW1476" s="8"/>
    </row>
    <row r="1477" spans="1:75" x14ac:dyDescent="0.3">
      <c r="A1477" s="7"/>
      <c r="B1477" s="3"/>
      <c r="C1477" s="3"/>
      <c r="D1477" s="3"/>
      <c r="E1477" s="3"/>
      <c r="F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c r="AY1477" s="3"/>
      <c r="AZ1477" s="3"/>
      <c r="BA1477" s="3"/>
      <c r="BB1477" s="3"/>
      <c r="BC1477" s="3"/>
      <c r="BD1477" s="3"/>
      <c r="BE1477" s="3"/>
      <c r="BF1477" s="3"/>
      <c r="BG1477" s="3"/>
      <c r="BH1477" s="3"/>
      <c r="BI1477" s="3"/>
      <c r="BJ1477" s="3"/>
      <c r="BK1477" s="3"/>
      <c r="BL1477" s="51"/>
      <c r="BM1477" s="8"/>
      <c r="BN1477" s="8"/>
      <c r="BO1477" s="10"/>
      <c r="BP1477" s="8"/>
      <c r="BQ1477" s="8"/>
      <c r="BR1477" s="8"/>
      <c r="BS1477" s="8"/>
      <c r="BT1477" s="8"/>
      <c r="BU1477" s="8"/>
      <c r="BV1477" s="8"/>
      <c r="BW1477" s="8"/>
    </row>
    <row r="1478" spans="1:75" x14ac:dyDescent="0.3">
      <c r="A1478" s="7"/>
      <c r="B1478" s="3"/>
      <c r="C1478" s="3"/>
      <c r="D1478" s="3"/>
      <c r="E1478" s="3"/>
      <c r="F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c r="AY1478" s="3"/>
      <c r="AZ1478" s="3"/>
      <c r="BA1478" s="3"/>
      <c r="BB1478" s="3"/>
      <c r="BC1478" s="3"/>
      <c r="BD1478" s="3"/>
      <c r="BE1478" s="3"/>
      <c r="BF1478" s="3"/>
      <c r="BG1478" s="3"/>
      <c r="BH1478" s="3"/>
      <c r="BI1478" s="3"/>
      <c r="BJ1478" s="3"/>
      <c r="BK1478" s="3"/>
      <c r="BL1478" s="51"/>
      <c r="BM1478" s="8"/>
      <c r="BN1478" s="8"/>
      <c r="BO1478" s="10"/>
      <c r="BP1478" s="8"/>
      <c r="BQ1478" s="8"/>
      <c r="BR1478" s="8"/>
      <c r="BS1478" s="8"/>
      <c r="BT1478" s="8"/>
      <c r="BU1478" s="8"/>
      <c r="BV1478" s="8"/>
      <c r="BW1478" s="8"/>
    </row>
    <row r="1479" spans="1:75" x14ac:dyDescent="0.3">
      <c r="A1479" s="7"/>
      <c r="B1479" s="3"/>
      <c r="C1479" s="3"/>
      <c r="D1479" s="3"/>
      <c r="E1479" s="3"/>
      <c r="F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c r="AY1479" s="3"/>
      <c r="AZ1479" s="3"/>
      <c r="BA1479" s="3"/>
      <c r="BB1479" s="3"/>
      <c r="BC1479" s="3"/>
      <c r="BD1479" s="3"/>
      <c r="BE1479" s="3"/>
      <c r="BF1479" s="3"/>
      <c r="BG1479" s="3"/>
      <c r="BH1479" s="3"/>
      <c r="BI1479" s="3"/>
      <c r="BJ1479" s="3"/>
      <c r="BK1479" s="3"/>
      <c r="BL1479" s="51"/>
      <c r="BM1479" s="8"/>
      <c r="BN1479" s="8"/>
      <c r="BO1479" s="10"/>
      <c r="BP1479" s="8"/>
      <c r="BQ1479" s="8"/>
      <c r="BR1479" s="8"/>
      <c r="BS1479" s="8"/>
      <c r="BT1479" s="8"/>
      <c r="BU1479" s="8"/>
      <c r="BV1479" s="8"/>
      <c r="BW1479" s="8"/>
    </row>
    <row r="1480" spans="1:75" x14ac:dyDescent="0.3">
      <c r="A1480" s="7"/>
      <c r="B1480" s="3"/>
      <c r="C1480" s="3"/>
      <c r="D1480" s="3"/>
      <c r="E1480" s="3"/>
      <c r="F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c r="AY1480" s="3"/>
      <c r="AZ1480" s="3"/>
      <c r="BA1480" s="3"/>
      <c r="BB1480" s="3"/>
      <c r="BC1480" s="3"/>
      <c r="BD1480" s="3"/>
      <c r="BE1480" s="3"/>
      <c r="BF1480" s="3"/>
      <c r="BG1480" s="3"/>
      <c r="BH1480" s="3"/>
      <c r="BI1480" s="3"/>
      <c r="BJ1480" s="3"/>
      <c r="BK1480" s="3"/>
      <c r="BL1480" s="51"/>
      <c r="BM1480" s="8"/>
      <c r="BN1480" s="8"/>
      <c r="BO1480" s="10"/>
      <c r="BP1480" s="8"/>
      <c r="BQ1480" s="8"/>
      <c r="BR1480" s="8"/>
      <c r="BS1480" s="8"/>
      <c r="BT1480" s="8"/>
      <c r="BU1480" s="8"/>
      <c r="BV1480" s="8"/>
      <c r="BW1480" s="8"/>
    </row>
    <row r="1481" spans="1:75" x14ac:dyDescent="0.3">
      <c r="A1481" s="7"/>
      <c r="B1481" s="3"/>
      <c r="C1481" s="3"/>
      <c r="D1481" s="3"/>
      <c r="E1481" s="3"/>
      <c r="F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c r="AY1481" s="3"/>
      <c r="AZ1481" s="3"/>
      <c r="BA1481" s="3"/>
      <c r="BB1481" s="3"/>
      <c r="BC1481" s="3"/>
      <c r="BD1481" s="3"/>
      <c r="BE1481" s="3"/>
      <c r="BF1481" s="3"/>
      <c r="BG1481" s="3"/>
      <c r="BH1481" s="3"/>
      <c r="BI1481" s="3"/>
      <c r="BJ1481" s="3"/>
      <c r="BK1481" s="3"/>
      <c r="BL1481" s="51"/>
      <c r="BM1481" s="8"/>
      <c r="BN1481" s="8"/>
      <c r="BO1481" s="10"/>
      <c r="BP1481" s="8"/>
      <c r="BQ1481" s="8"/>
      <c r="BR1481" s="8"/>
      <c r="BS1481" s="8"/>
      <c r="BT1481" s="8"/>
      <c r="BU1481" s="8"/>
      <c r="BV1481" s="8"/>
      <c r="BW1481" s="8"/>
    </row>
    <row r="1482" spans="1:75" x14ac:dyDescent="0.3">
      <c r="A1482" s="7"/>
      <c r="B1482" s="3"/>
      <c r="C1482" s="3"/>
      <c r="D1482" s="3"/>
      <c r="E1482" s="3"/>
      <c r="F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c r="AY1482" s="3"/>
      <c r="AZ1482" s="3"/>
      <c r="BA1482" s="3"/>
      <c r="BB1482" s="3"/>
      <c r="BC1482" s="3"/>
      <c r="BD1482" s="3"/>
      <c r="BE1482" s="3"/>
      <c r="BF1482" s="3"/>
      <c r="BG1482" s="3"/>
      <c r="BH1482" s="3"/>
      <c r="BI1482" s="3"/>
      <c r="BJ1482" s="3"/>
      <c r="BK1482" s="3"/>
      <c r="BL1482" s="51"/>
      <c r="BM1482" s="8"/>
      <c r="BN1482" s="8"/>
      <c r="BO1482" s="10"/>
      <c r="BP1482" s="8"/>
      <c r="BQ1482" s="8"/>
      <c r="BR1482" s="8"/>
      <c r="BS1482" s="8"/>
      <c r="BT1482" s="8"/>
      <c r="BU1482" s="8"/>
      <c r="BV1482" s="8"/>
      <c r="BW1482" s="8"/>
    </row>
    <row r="1483" spans="1:75" x14ac:dyDescent="0.3">
      <c r="A1483" s="7"/>
      <c r="B1483" s="3"/>
      <c r="C1483" s="3"/>
      <c r="D1483" s="3"/>
      <c r="E1483" s="3"/>
      <c r="F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c r="AY1483" s="3"/>
      <c r="AZ1483" s="3"/>
      <c r="BA1483" s="3"/>
      <c r="BB1483" s="3"/>
      <c r="BC1483" s="3"/>
      <c r="BD1483" s="3"/>
      <c r="BE1483" s="3"/>
      <c r="BF1483" s="3"/>
      <c r="BG1483" s="3"/>
      <c r="BH1483" s="3"/>
      <c r="BI1483" s="3"/>
      <c r="BJ1483" s="3"/>
      <c r="BK1483" s="3"/>
      <c r="BL1483" s="51"/>
      <c r="BM1483" s="8"/>
      <c r="BN1483" s="8"/>
      <c r="BO1483" s="10"/>
      <c r="BP1483" s="8"/>
      <c r="BQ1483" s="8"/>
      <c r="BR1483" s="8"/>
      <c r="BS1483" s="8"/>
      <c r="BT1483" s="8"/>
      <c r="BU1483" s="8"/>
      <c r="BV1483" s="8"/>
      <c r="BW1483" s="8"/>
    </row>
    <row r="1484" spans="1:75" x14ac:dyDescent="0.3">
      <c r="A1484" s="7"/>
      <c r="B1484" s="3"/>
      <c r="C1484" s="3"/>
      <c r="D1484" s="3"/>
      <c r="E1484" s="3"/>
      <c r="F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c r="AY1484" s="3"/>
      <c r="AZ1484" s="3"/>
      <c r="BA1484" s="3"/>
      <c r="BB1484" s="3"/>
      <c r="BC1484" s="3"/>
      <c r="BD1484" s="3"/>
      <c r="BE1484" s="3"/>
      <c r="BF1484" s="3"/>
      <c r="BG1484" s="3"/>
      <c r="BH1484" s="3"/>
      <c r="BI1484" s="3"/>
      <c r="BJ1484" s="3"/>
      <c r="BK1484" s="3"/>
      <c r="BL1484" s="51"/>
      <c r="BM1484" s="8"/>
      <c r="BN1484" s="8"/>
      <c r="BO1484" s="10"/>
      <c r="BP1484" s="8"/>
      <c r="BQ1484" s="8"/>
      <c r="BR1484" s="8"/>
      <c r="BS1484" s="8"/>
      <c r="BT1484" s="8"/>
      <c r="BU1484" s="8"/>
      <c r="BV1484" s="8"/>
      <c r="BW1484" s="8"/>
    </row>
    <row r="1485" spans="1:75" x14ac:dyDescent="0.3">
      <c r="A1485" s="7"/>
      <c r="B1485" s="3"/>
      <c r="C1485" s="3"/>
      <c r="D1485" s="3"/>
      <c r="E1485" s="3"/>
      <c r="F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c r="AY1485" s="3"/>
      <c r="AZ1485" s="3"/>
      <c r="BA1485" s="3"/>
      <c r="BB1485" s="3"/>
      <c r="BC1485" s="3"/>
      <c r="BD1485" s="3"/>
      <c r="BE1485" s="3"/>
      <c r="BF1485" s="3"/>
      <c r="BG1485" s="3"/>
      <c r="BH1485" s="3"/>
      <c r="BI1485" s="3"/>
      <c r="BJ1485" s="3"/>
      <c r="BK1485" s="3"/>
      <c r="BL1485" s="51"/>
      <c r="BM1485" s="8"/>
      <c r="BN1485" s="8"/>
      <c r="BO1485" s="10"/>
      <c r="BP1485" s="8"/>
      <c r="BQ1485" s="8"/>
      <c r="BR1485" s="8"/>
      <c r="BS1485" s="8"/>
      <c r="BT1485" s="8"/>
      <c r="BU1485" s="8"/>
      <c r="BV1485" s="8"/>
      <c r="BW1485" s="8"/>
    </row>
    <row r="1486" spans="1:75" x14ac:dyDescent="0.3">
      <c r="A1486" s="7"/>
      <c r="B1486" s="3"/>
      <c r="C1486" s="3"/>
      <c r="D1486" s="3"/>
      <c r="E1486" s="3"/>
      <c r="F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c r="AY1486" s="3"/>
      <c r="AZ1486" s="3"/>
      <c r="BA1486" s="3"/>
      <c r="BB1486" s="3"/>
      <c r="BC1486" s="3"/>
      <c r="BD1486" s="3"/>
      <c r="BE1486" s="3"/>
      <c r="BF1486" s="3"/>
      <c r="BG1486" s="3"/>
      <c r="BH1486" s="3"/>
      <c r="BI1486" s="3"/>
      <c r="BJ1486" s="3"/>
      <c r="BK1486" s="3"/>
      <c r="BL1486" s="51"/>
      <c r="BM1486" s="8"/>
      <c r="BN1486" s="8"/>
      <c r="BO1486" s="10"/>
      <c r="BP1486" s="8"/>
      <c r="BQ1486" s="8"/>
      <c r="BR1486" s="8"/>
      <c r="BS1486" s="8"/>
      <c r="BT1486" s="8"/>
      <c r="BU1486" s="8"/>
      <c r="BV1486" s="8"/>
      <c r="BW1486" s="8"/>
    </row>
    <row r="1487" spans="1:75" x14ac:dyDescent="0.3">
      <c r="A1487" s="7"/>
      <c r="B1487" s="3"/>
      <c r="C1487" s="3"/>
      <c r="D1487" s="3"/>
      <c r="E1487" s="3"/>
      <c r="F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c r="AY1487" s="3"/>
      <c r="AZ1487" s="3"/>
      <c r="BA1487" s="3"/>
      <c r="BB1487" s="3"/>
      <c r="BC1487" s="3"/>
      <c r="BD1487" s="3"/>
      <c r="BE1487" s="3"/>
      <c r="BF1487" s="3"/>
      <c r="BG1487" s="3"/>
      <c r="BH1487" s="3"/>
      <c r="BI1487" s="3"/>
      <c r="BJ1487" s="3"/>
      <c r="BK1487" s="3"/>
      <c r="BL1487" s="51"/>
      <c r="BM1487" s="8"/>
      <c r="BN1487" s="8"/>
      <c r="BO1487" s="10"/>
      <c r="BP1487" s="8"/>
      <c r="BQ1487" s="8"/>
      <c r="BR1487" s="8"/>
      <c r="BS1487" s="8"/>
      <c r="BT1487" s="8"/>
      <c r="BU1487" s="8"/>
      <c r="BV1487" s="8"/>
      <c r="BW1487" s="8"/>
    </row>
    <row r="1488" spans="1:75" x14ac:dyDescent="0.3">
      <c r="A1488" s="7"/>
      <c r="B1488" s="3"/>
      <c r="C1488" s="3"/>
      <c r="D1488" s="3"/>
      <c r="E1488" s="3"/>
      <c r="F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c r="AY1488" s="3"/>
      <c r="AZ1488" s="3"/>
      <c r="BA1488" s="3"/>
      <c r="BB1488" s="3"/>
      <c r="BC1488" s="3"/>
      <c r="BD1488" s="3"/>
      <c r="BE1488" s="3"/>
      <c r="BF1488" s="3"/>
      <c r="BG1488" s="3"/>
      <c r="BH1488" s="3"/>
      <c r="BI1488" s="3"/>
      <c r="BJ1488" s="3"/>
      <c r="BK1488" s="3"/>
      <c r="BL1488" s="51"/>
      <c r="BM1488" s="8"/>
      <c r="BN1488" s="8"/>
      <c r="BO1488" s="10"/>
      <c r="BP1488" s="8"/>
      <c r="BQ1488" s="8"/>
      <c r="BR1488" s="8"/>
      <c r="BS1488" s="8"/>
      <c r="BT1488" s="8"/>
      <c r="BU1488" s="8"/>
      <c r="BV1488" s="8"/>
      <c r="BW1488" s="8"/>
    </row>
    <row r="1489" spans="1:75" x14ac:dyDescent="0.3">
      <c r="A1489" s="7"/>
      <c r="B1489" s="3"/>
      <c r="C1489" s="3"/>
      <c r="D1489" s="3"/>
      <c r="E1489" s="3"/>
      <c r="F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c r="AR1489" s="3"/>
      <c r="AS1489" s="3"/>
      <c r="AT1489" s="3"/>
      <c r="AU1489" s="3"/>
      <c r="AV1489" s="3"/>
      <c r="AW1489" s="3"/>
      <c r="AX1489" s="3"/>
      <c r="AY1489" s="3"/>
      <c r="AZ1489" s="3"/>
      <c r="BA1489" s="3"/>
      <c r="BB1489" s="3"/>
      <c r="BC1489" s="3"/>
      <c r="BD1489" s="3"/>
      <c r="BE1489" s="3"/>
      <c r="BF1489" s="3"/>
      <c r="BG1489" s="3"/>
      <c r="BH1489" s="3"/>
      <c r="BI1489" s="3"/>
      <c r="BJ1489" s="3"/>
      <c r="BK1489" s="3"/>
      <c r="BL1489" s="51"/>
      <c r="BM1489" s="8"/>
      <c r="BN1489" s="8"/>
      <c r="BO1489" s="10"/>
      <c r="BP1489" s="8"/>
      <c r="BQ1489" s="8"/>
      <c r="BR1489" s="8"/>
      <c r="BS1489" s="8"/>
      <c r="BT1489" s="8"/>
      <c r="BU1489" s="8"/>
      <c r="BV1489" s="8"/>
      <c r="BW1489" s="8"/>
    </row>
    <row r="1490" spans="1:75" x14ac:dyDescent="0.3">
      <c r="A1490" s="7"/>
      <c r="B1490" s="3"/>
      <c r="C1490" s="3"/>
      <c r="D1490" s="3"/>
      <c r="E1490" s="3"/>
      <c r="F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c r="AO1490" s="3"/>
      <c r="AP1490" s="3"/>
      <c r="AQ1490" s="3"/>
      <c r="AR1490" s="3"/>
      <c r="AS1490" s="3"/>
      <c r="AT1490" s="3"/>
      <c r="AU1490" s="3"/>
      <c r="AV1490" s="3"/>
      <c r="AW1490" s="3"/>
      <c r="AX1490" s="3"/>
      <c r="AY1490" s="3"/>
      <c r="AZ1490" s="3"/>
      <c r="BA1490" s="3"/>
      <c r="BB1490" s="3"/>
      <c r="BC1490" s="3"/>
      <c r="BD1490" s="3"/>
      <c r="BE1490" s="3"/>
      <c r="BF1490" s="3"/>
      <c r="BG1490" s="3"/>
      <c r="BH1490" s="3"/>
      <c r="BI1490" s="3"/>
      <c r="BJ1490" s="3"/>
      <c r="BK1490" s="3"/>
      <c r="BL1490" s="51"/>
      <c r="BM1490" s="8"/>
      <c r="BN1490" s="8"/>
      <c r="BO1490" s="10"/>
      <c r="BP1490" s="8"/>
      <c r="BQ1490" s="8"/>
      <c r="BR1490" s="8"/>
      <c r="BS1490" s="8"/>
      <c r="BT1490" s="8"/>
      <c r="BU1490" s="8"/>
      <c r="BV1490" s="8"/>
      <c r="BW1490" s="8"/>
    </row>
    <row r="1491" spans="1:75" x14ac:dyDescent="0.3">
      <c r="A1491" s="7"/>
      <c r="B1491" s="3"/>
      <c r="C1491" s="3"/>
      <c r="D1491" s="3"/>
      <c r="E1491" s="3"/>
      <c r="F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c r="AO1491" s="3"/>
      <c r="AP1491" s="3"/>
      <c r="AQ1491" s="3"/>
      <c r="AR1491" s="3"/>
      <c r="AS1491" s="3"/>
      <c r="AT1491" s="3"/>
      <c r="AU1491" s="3"/>
      <c r="AV1491" s="3"/>
      <c r="AW1491" s="3"/>
      <c r="AX1491" s="3"/>
      <c r="AY1491" s="3"/>
      <c r="AZ1491" s="3"/>
      <c r="BA1491" s="3"/>
      <c r="BB1491" s="3"/>
      <c r="BC1491" s="3"/>
      <c r="BD1491" s="3"/>
      <c r="BE1491" s="3"/>
      <c r="BF1491" s="3"/>
      <c r="BG1491" s="3"/>
      <c r="BH1491" s="3"/>
      <c r="BI1491" s="3"/>
      <c r="BJ1491" s="3"/>
      <c r="BK1491" s="3"/>
      <c r="BL1491" s="51"/>
      <c r="BM1491" s="8"/>
      <c r="BN1491" s="8"/>
      <c r="BO1491" s="10"/>
      <c r="BP1491" s="8"/>
      <c r="BQ1491" s="8"/>
      <c r="BR1491" s="8"/>
      <c r="BS1491" s="8"/>
      <c r="BT1491" s="8"/>
      <c r="BU1491" s="8"/>
      <c r="BV1491" s="8"/>
      <c r="BW1491" s="8"/>
    </row>
    <row r="1492" spans="1:75" x14ac:dyDescent="0.3">
      <c r="A1492" s="7"/>
      <c r="B1492" s="3"/>
      <c r="C1492" s="3"/>
      <c r="D1492" s="3"/>
      <c r="E1492" s="3"/>
      <c r="F1492" s="3"/>
      <c r="H1492" s="3"/>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c r="AR1492" s="3"/>
      <c r="AS1492" s="3"/>
      <c r="AT1492" s="3"/>
      <c r="AU1492" s="3"/>
      <c r="AV1492" s="3"/>
      <c r="AW1492" s="3"/>
      <c r="AX1492" s="3"/>
      <c r="AY1492" s="3"/>
      <c r="AZ1492" s="3"/>
      <c r="BA1492" s="3"/>
      <c r="BB1492" s="3"/>
      <c r="BC1492" s="3"/>
      <c r="BD1492" s="3"/>
      <c r="BE1492" s="3"/>
      <c r="BF1492" s="3"/>
      <c r="BG1492" s="3"/>
      <c r="BH1492" s="3"/>
      <c r="BI1492" s="3"/>
      <c r="BJ1492" s="3"/>
      <c r="BK1492" s="3"/>
      <c r="BL1492" s="51"/>
      <c r="BM1492" s="8"/>
      <c r="BN1492" s="8"/>
      <c r="BO1492" s="10"/>
      <c r="BP1492" s="8"/>
      <c r="BQ1492" s="8"/>
      <c r="BR1492" s="8"/>
      <c r="BS1492" s="8"/>
      <c r="BT1492" s="8"/>
      <c r="BU1492" s="8"/>
      <c r="BV1492" s="8"/>
      <c r="BW1492" s="8"/>
    </row>
    <row r="1493" spans="1:75" x14ac:dyDescent="0.3">
      <c r="A1493" s="7"/>
      <c r="B1493" s="3"/>
      <c r="C1493" s="3"/>
      <c r="D1493" s="3"/>
      <c r="E1493" s="3"/>
      <c r="F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c r="AO1493" s="3"/>
      <c r="AP1493" s="3"/>
      <c r="AQ1493" s="3"/>
      <c r="AR1493" s="3"/>
      <c r="AS1493" s="3"/>
      <c r="AT1493" s="3"/>
      <c r="AU1493" s="3"/>
      <c r="AV1493" s="3"/>
      <c r="AW1493" s="3"/>
      <c r="AX1493" s="3"/>
      <c r="AY1493" s="3"/>
      <c r="AZ1493" s="3"/>
      <c r="BA1493" s="3"/>
      <c r="BB1493" s="3"/>
      <c r="BC1493" s="3"/>
      <c r="BD1493" s="3"/>
      <c r="BE1493" s="3"/>
      <c r="BF1493" s="3"/>
      <c r="BG1493" s="3"/>
      <c r="BH1493" s="3"/>
      <c r="BI1493" s="3"/>
      <c r="BJ1493" s="3"/>
      <c r="BK1493" s="3"/>
      <c r="BL1493" s="51"/>
      <c r="BM1493" s="8"/>
      <c r="BN1493" s="8"/>
      <c r="BO1493" s="10"/>
      <c r="BP1493" s="8"/>
      <c r="BQ1493" s="8"/>
      <c r="BR1493" s="8"/>
      <c r="BS1493" s="8"/>
      <c r="BT1493" s="8"/>
      <c r="BU1493" s="8"/>
      <c r="BV1493" s="8"/>
      <c r="BW1493" s="8"/>
    </row>
    <row r="1494" spans="1:75" x14ac:dyDescent="0.3">
      <c r="A1494" s="7"/>
      <c r="B1494" s="3"/>
      <c r="C1494" s="3"/>
      <c r="D1494" s="3"/>
      <c r="E1494" s="3"/>
      <c r="F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c r="AO1494" s="3"/>
      <c r="AP1494" s="3"/>
      <c r="AQ1494" s="3"/>
      <c r="AR1494" s="3"/>
      <c r="AS1494" s="3"/>
      <c r="AT1494" s="3"/>
      <c r="AU1494" s="3"/>
      <c r="AV1494" s="3"/>
      <c r="AW1494" s="3"/>
      <c r="AX1494" s="3"/>
      <c r="AY1494" s="3"/>
      <c r="AZ1494" s="3"/>
      <c r="BA1494" s="3"/>
      <c r="BB1494" s="3"/>
      <c r="BC1494" s="3"/>
      <c r="BD1494" s="3"/>
      <c r="BE1494" s="3"/>
      <c r="BF1494" s="3"/>
      <c r="BG1494" s="3"/>
      <c r="BH1494" s="3"/>
      <c r="BI1494" s="3"/>
      <c r="BJ1494" s="3"/>
      <c r="BK1494" s="3"/>
      <c r="BL1494" s="51"/>
      <c r="BM1494" s="8"/>
      <c r="BN1494" s="8"/>
      <c r="BO1494" s="10"/>
      <c r="BP1494" s="8"/>
      <c r="BQ1494" s="8"/>
      <c r="BR1494" s="8"/>
      <c r="BS1494" s="8"/>
      <c r="BT1494" s="8"/>
      <c r="BU1494" s="8"/>
      <c r="BV1494" s="8"/>
      <c r="BW1494" s="8"/>
    </row>
    <row r="1495" spans="1:75" x14ac:dyDescent="0.3">
      <c r="A1495" s="7"/>
      <c r="B1495" s="3"/>
      <c r="C1495" s="3"/>
      <c r="D1495" s="3"/>
      <c r="E1495" s="3"/>
      <c r="F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c r="AO1495" s="3"/>
      <c r="AP1495" s="3"/>
      <c r="AQ1495" s="3"/>
      <c r="AR1495" s="3"/>
      <c r="AS1495" s="3"/>
      <c r="AT1495" s="3"/>
      <c r="AU1495" s="3"/>
      <c r="AV1495" s="3"/>
      <c r="AW1495" s="3"/>
      <c r="AX1495" s="3"/>
      <c r="AY1495" s="3"/>
      <c r="AZ1495" s="3"/>
      <c r="BA1495" s="3"/>
      <c r="BB1495" s="3"/>
      <c r="BC1495" s="3"/>
      <c r="BD1495" s="3"/>
      <c r="BE1495" s="3"/>
      <c r="BF1495" s="3"/>
      <c r="BG1495" s="3"/>
      <c r="BH1495" s="3"/>
      <c r="BI1495" s="3"/>
      <c r="BJ1495" s="3"/>
      <c r="BK1495" s="3"/>
      <c r="BL1495" s="51"/>
      <c r="BM1495" s="8"/>
      <c r="BN1495" s="8"/>
      <c r="BO1495" s="10"/>
      <c r="BP1495" s="8"/>
      <c r="BQ1495" s="8"/>
      <c r="BR1495" s="8"/>
      <c r="BS1495" s="8"/>
      <c r="BT1495" s="8"/>
      <c r="BU1495" s="8"/>
      <c r="BV1495" s="8"/>
      <c r="BW1495" s="8"/>
    </row>
    <row r="1496" spans="1:75" x14ac:dyDescent="0.3">
      <c r="A1496" s="7"/>
      <c r="B1496" s="3"/>
      <c r="C1496" s="3"/>
      <c r="D1496" s="3"/>
      <c r="E1496" s="3"/>
      <c r="F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c r="AO1496" s="3"/>
      <c r="AP1496" s="3"/>
      <c r="AQ1496" s="3"/>
      <c r="AR1496" s="3"/>
      <c r="AS1496" s="3"/>
      <c r="AT1496" s="3"/>
      <c r="AU1496" s="3"/>
      <c r="AV1496" s="3"/>
      <c r="AW1496" s="3"/>
      <c r="AX1496" s="3"/>
      <c r="AY1496" s="3"/>
      <c r="AZ1496" s="3"/>
      <c r="BA1496" s="3"/>
      <c r="BB1496" s="3"/>
      <c r="BC1496" s="3"/>
      <c r="BD1496" s="3"/>
      <c r="BE1496" s="3"/>
      <c r="BF1496" s="3"/>
      <c r="BG1496" s="3"/>
      <c r="BH1496" s="3"/>
      <c r="BI1496" s="3"/>
      <c r="BJ1496" s="3"/>
      <c r="BK1496" s="3"/>
      <c r="BL1496" s="51"/>
      <c r="BM1496" s="8"/>
      <c r="BN1496" s="8"/>
      <c r="BO1496" s="10"/>
      <c r="BP1496" s="8"/>
      <c r="BQ1496" s="8"/>
      <c r="BR1496" s="8"/>
      <c r="BS1496" s="8"/>
      <c r="BT1496" s="8"/>
      <c r="BU1496" s="8"/>
      <c r="BV1496" s="8"/>
      <c r="BW1496" s="8"/>
    </row>
    <row r="1497" spans="1:75" x14ac:dyDescent="0.3">
      <c r="A1497" s="7"/>
      <c r="B1497" s="3"/>
      <c r="C1497" s="3"/>
      <c r="D1497" s="3"/>
      <c r="E1497" s="3"/>
      <c r="F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c r="AO1497" s="3"/>
      <c r="AP1497" s="3"/>
      <c r="AQ1497" s="3"/>
      <c r="AR1497" s="3"/>
      <c r="AS1497" s="3"/>
      <c r="AT1497" s="3"/>
      <c r="AU1497" s="3"/>
      <c r="AV1497" s="3"/>
      <c r="AW1497" s="3"/>
      <c r="AX1497" s="3"/>
      <c r="AY1497" s="3"/>
      <c r="AZ1497" s="3"/>
      <c r="BA1497" s="3"/>
      <c r="BB1497" s="3"/>
      <c r="BC1497" s="3"/>
      <c r="BD1497" s="3"/>
      <c r="BE1497" s="3"/>
      <c r="BF1497" s="3"/>
      <c r="BG1497" s="3"/>
      <c r="BH1497" s="3"/>
      <c r="BI1497" s="3"/>
      <c r="BJ1497" s="3"/>
      <c r="BK1497" s="3"/>
      <c r="BL1497" s="51"/>
      <c r="BM1497" s="8"/>
      <c r="BN1497" s="8"/>
      <c r="BO1497" s="10"/>
      <c r="BP1497" s="8"/>
      <c r="BQ1497" s="8"/>
      <c r="BR1497" s="8"/>
      <c r="BS1497" s="8"/>
      <c r="BT1497" s="8"/>
      <c r="BU1497" s="8"/>
      <c r="BV1497" s="8"/>
      <c r="BW1497" s="8"/>
    </row>
    <row r="1498" spans="1:75" x14ac:dyDescent="0.3">
      <c r="A1498" s="7"/>
      <c r="B1498" s="3"/>
      <c r="C1498" s="3"/>
      <c r="D1498" s="3"/>
      <c r="E1498" s="3"/>
      <c r="F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c r="AY1498" s="3"/>
      <c r="AZ1498" s="3"/>
      <c r="BA1498" s="3"/>
      <c r="BB1498" s="3"/>
      <c r="BC1498" s="3"/>
      <c r="BD1498" s="3"/>
      <c r="BE1498" s="3"/>
      <c r="BF1498" s="3"/>
      <c r="BG1498" s="3"/>
      <c r="BH1498" s="3"/>
      <c r="BI1498" s="3"/>
      <c r="BJ1498" s="3"/>
      <c r="BK1498" s="3"/>
      <c r="BL1498" s="51"/>
      <c r="BM1498" s="8"/>
      <c r="BN1498" s="8"/>
      <c r="BO1498" s="10"/>
      <c r="BP1498" s="8"/>
      <c r="BQ1498" s="8"/>
      <c r="BR1498" s="8"/>
      <c r="BS1498" s="8"/>
      <c r="BT1498" s="8"/>
      <c r="BU1498" s="8"/>
      <c r="BV1498" s="8"/>
      <c r="BW1498" s="8"/>
    </row>
    <row r="1499" spans="1:75" x14ac:dyDescent="0.3">
      <c r="A1499" s="7"/>
      <c r="B1499" s="3"/>
      <c r="C1499" s="3"/>
      <c r="D1499" s="3"/>
      <c r="E1499" s="3"/>
      <c r="F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c r="AY1499" s="3"/>
      <c r="AZ1499" s="3"/>
      <c r="BA1499" s="3"/>
      <c r="BB1499" s="3"/>
      <c r="BC1499" s="3"/>
      <c r="BD1499" s="3"/>
      <c r="BE1499" s="3"/>
      <c r="BF1499" s="3"/>
      <c r="BG1499" s="3"/>
      <c r="BH1499" s="3"/>
      <c r="BI1499" s="3"/>
      <c r="BJ1499" s="3"/>
      <c r="BK1499" s="3"/>
      <c r="BL1499" s="51"/>
      <c r="BM1499" s="8"/>
      <c r="BN1499" s="8"/>
      <c r="BO1499" s="10"/>
      <c r="BP1499" s="8"/>
      <c r="BQ1499" s="8"/>
      <c r="BR1499" s="8"/>
      <c r="BS1499" s="8"/>
      <c r="BT1499" s="8"/>
      <c r="BU1499" s="8"/>
      <c r="BV1499" s="8"/>
      <c r="BW1499" s="8"/>
    </row>
    <row r="1500" spans="1:75" x14ac:dyDescent="0.3">
      <c r="A1500" s="7"/>
      <c r="B1500" s="3"/>
      <c r="C1500" s="3"/>
      <c r="D1500" s="3"/>
      <c r="E1500" s="3"/>
      <c r="F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c r="AY1500" s="3"/>
      <c r="AZ1500" s="3"/>
      <c r="BA1500" s="3"/>
      <c r="BB1500" s="3"/>
      <c r="BC1500" s="3"/>
      <c r="BD1500" s="3"/>
      <c r="BE1500" s="3"/>
      <c r="BF1500" s="3"/>
      <c r="BG1500" s="3"/>
      <c r="BH1500" s="3"/>
      <c r="BI1500" s="3"/>
      <c r="BJ1500" s="3"/>
      <c r="BK1500" s="3"/>
      <c r="BL1500" s="51"/>
      <c r="BM1500" s="8"/>
      <c r="BN1500" s="8"/>
      <c r="BO1500" s="10"/>
      <c r="BP1500" s="8"/>
      <c r="BQ1500" s="8"/>
      <c r="BR1500" s="8"/>
      <c r="BS1500" s="8"/>
      <c r="BT1500" s="8"/>
      <c r="BU1500" s="8"/>
      <c r="BV1500" s="8"/>
      <c r="BW1500" s="8"/>
    </row>
    <row r="1501" spans="1:75" x14ac:dyDescent="0.3">
      <c r="A1501" s="7"/>
      <c r="B1501" s="3"/>
      <c r="C1501" s="3"/>
      <c r="D1501" s="3"/>
      <c r="E1501" s="3"/>
      <c r="F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c r="AY1501" s="3"/>
      <c r="AZ1501" s="3"/>
      <c r="BA1501" s="3"/>
      <c r="BB1501" s="3"/>
      <c r="BC1501" s="3"/>
      <c r="BD1501" s="3"/>
      <c r="BE1501" s="3"/>
      <c r="BF1501" s="3"/>
      <c r="BG1501" s="3"/>
      <c r="BH1501" s="3"/>
      <c r="BI1501" s="3"/>
      <c r="BJ1501" s="3"/>
      <c r="BK1501" s="3"/>
      <c r="BL1501" s="51"/>
      <c r="BM1501" s="8"/>
      <c r="BN1501" s="8"/>
      <c r="BO1501" s="10"/>
      <c r="BP1501" s="8"/>
      <c r="BQ1501" s="8"/>
      <c r="BR1501" s="8"/>
      <c r="BS1501" s="8"/>
      <c r="BT1501" s="8"/>
      <c r="BU1501" s="8"/>
      <c r="BV1501" s="8"/>
      <c r="BW1501" s="8"/>
    </row>
    <row r="1502" spans="1:75" x14ac:dyDescent="0.3">
      <c r="A1502" s="7"/>
      <c r="B1502" s="3"/>
      <c r="C1502" s="3"/>
      <c r="D1502" s="3"/>
      <c r="E1502" s="3"/>
      <c r="F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c r="AY1502" s="3"/>
      <c r="AZ1502" s="3"/>
      <c r="BA1502" s="3"/>
      <c r="BB1502" s="3"/>
      <c r="BC1502" s="3"/>
      <c r="BD1502" s="3"/>
      <c r="BE1502" s="3"/>
      <c r="BF1502" s="3"/>
      <c r="BG1502" s="3"/>
      <c r="BH1502" s="3"/>
      <c r="BI1502" s="3"/>
      <c r="BJ1502" s="3"/>
      <c r="BK1502" s="3"/>
      <c r="BL1502" s="51"/>
      <c r="BM1502" s="8"/>
      <c r="BN1502" s="8"/>
      <c r="BO1502" s="10"/>
      <c r="BP1502" s="8"/>
      <c r="BQ1502" s="8"/>
      <c r="BR1502" s="8"/>
      <c r="BS1502" s="8"/>
      <c r="BT1502" s="8"/>
      <c r="BU1502" s="8"/>
      <c r="BV1502" s="8"/>
      <c r="BW1502" s="8"/>
    </row>
    <row r="1503" spans="1:75" x14ac:dyDescent="0.3">
      <c r="A1503" s="7"/>
      <c r="B1503" s="3"/>
      <c r="C1503" s="3"/>
      <c r="D1503" s="3"/>
      <c r="E1503" s="3"/>
      <c r="F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c r="AY1503" s="3"/>
      <c r="AZ1503" s="3"/>
      <c r="BA1503" s="3"/>
      <c r="BB1503" s="3"/>
      <c r="BC1503" s="3"/>
      <c r="BD1503" s="3"/>
      <c r="BE1503" s="3"/>
      <c r="BF1503" s="3"/>
      <c r="BG1503" s="3"/>
      <c r="BH1503" s="3"/>
      <c r="BI1503" s="3"/>
      <c r="BJ1503" s="3"/>
      <c r="BK1503" s="3"/>
      <c r="BL1503" s="51"/>
      <c r="BM1503" s="8"/>
      <c r="BN1503" s="8"/>
      <c r="BO1503" s="10"/>
      <c r="BP1503" s="8"/>
      <c r="BQ1503" s="8"/>
      <c r="BR1503" s="8"/>
      <c r="BS1503" s="8"/>
      <c r="BT1503" s="8"/>
      <c r="BU1503" s="8"/>
      <c r="BV1503" s="8"/>
      <c r="BW1503" s="8"/>
    </row>
    <row r="1504" spans="1:75" x14ac:dyDescent="0.3">
      <c r="A1504" s="7"/>
      <c r="B1504" s="3"/>
      <c r="C1504" s="3"/>
      <c r="D1504" s="3"/>
      <c r="E1504" s="3"/>
      <c r="F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c r="AY1504" s="3"/>
      <c r="AZ1504" s="3"/>
      <c r="BA1504" s="3"/>
      <c r="BB1504" s="3"/>
      <c r="BC1504" s="3"/>
      <c r="BD1504" s="3"/>
      <c r="BE1504" s="3"/>
      <c r="BF1504" s="3"/>
      <c r="BG1504" s="3"/>
      <c r="BH1504" s="3"/>
      <c r="BI1504" s="3"/>
      <c r="BJ1504" s="3"/>
      <c r="BK1504" s="3"/>
      <c r="BL1504" s="51"/>
      <c r="BM1504" s="8"/>
      <c r="BN1504" s="8"/>
      <c r="BO1504" s="10"/>
      <c r="BP1504" s="8"/>
      <c r="BQ1504" s="8"/>
      <c r="BR1504" s="8"/>
      <c r="BS1504" s="8"/>
      <c r="BT1504" s="8"/>
      <c r="BU1504" s="8"/>
      <c r="BV1504" s="8"/>
      <c r="BW1504" s="8"/>
    </row>
    <row r="1505" spans="1:75" x14ac:dyDescent="0.3">
      <c r="A1505" s="7"/>
      <c r="B1505" s="3"/>
      <c r="C1505" s="3"/>
      <c r="D1505" s="3"/>
      <c r="E1505" s="3"/>
      <c r="F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c r="AY1505" s="3"/>
      <c r="AZ1505" s="3"/>
      <c r="BA1505" s="3"/>
      <c r="BB1505" s="3"/>
      <c r="BC1505" s="3"/>
      <c r="BD1505" s="3"/>
      <c r="BE1505" s="3"/>
      <c r="BF1505" s="3"/>
      <c r="BG1505" s="3"/>
      <c r="BH1505" s="3"/>
      <c r="BI1505" s="3"/>
      <c r="BJ1505" s="3"/>
      <c r="BK1505" s="3"/>
      <c r="BL1505" s="51"/>
      <c r="BM1505" s="8"/>
      <c r="BN1505" s="8"/>
      <c r="BO1505" s="10"/>
      <c r="BP1505" s="8"/>
      <c r="BQ1505" s="8"/>
      <c r="BR1505" s="8"/>
      <c r="BS1505" s="8"/>
      <c r="BT1505" s="8"/>
      <c r="BU1505" s="8"/>
      <c r="BV1505" s="8"/>
      <c r="BW1505" s="8"/>
    </row>
    <row r="1506" spans="1:75" x14ac:dyDescent="0.3">
      <c r="A1506" s="7"/>
      <c r="B1506" s="3"/>
      <c r="C1506" s="3"/>
      <c r="D1506" s="3"/>
      <c r="E1506" s="3"/>
      <c r="F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c r="AY1506" s="3"/>
      <c r="AZ1506" s="3"/>
      <c r="BA1506" s="3"/>
      <c r="BB1506" s="3"/>
      <c r="BC1506" s="3"/>
      <c r="BD1506" s="3"/>
      <c r="BE1506" s="3"/>
      <c r="BF1506" s="3"/>
      <c r="BG1506" s="3"/>
      <c r="BH1506" s="3"/>
      <c r="BI1506" s="3"/>
      <c r="BJ1506" s="3"/>
      <c r="BK1506" s="3"/>
      <c r="BL1506" s="51"/>
      <c r="BM1506" s="8"/>
      <c r="BN1506" s="8"/>
      <c r="BO1506" s="10"/>
      <c r="BP1506" s="8"/>
      <c r="BQ1506" s="8"/>
      <c r="BR1506" s="8"/>
      <c r="BS1506" s="8"/>
      <c r="BT1506" s="8"/>
      <c r="BU1506" s="8"/>
      <c r="BV1506" s="8"/>
      <c r="BW1506" s="8"/>
    </row>
    <row r="1507" spans="1:75" x14ac:dyDescent="0.3">
      <c r="A1507" s="7"/>
      <c r="B1507" s="3"/>
      <c r="C1507" s="3"/>
      <c r="D1507" s="3"/>
      <c r="E1507" s="3"/>
      <c r="F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c r="AY1507" s="3"/>
      <c r="AZ1507" s="3"/>
      <c r="BA1507" s="3"/>
      <c r="BB1507" s="3"/>
      <c r="BC1507" s="3"/>
      <c r="BD1507" s="3"/>
      <c r="BE1507" s="3"/>
      <c r="BF1507" s="3"/>
      <c r="BG1507" s="3"/>
      <c r="BH1507" s="3"/>
      <c r="BI1507" s="3"/>
      <c r="BJ1507" s="3"/>
      <c r="BK1507" s="3"/>
      <c r="BL1507" s="51"/>
      <c r="BM1507" s="8"/>
      <c r="BN1507" s="8"/>
      <c r="BO1507" s="10"/>
      <c r="BP1507" s="8"/>
      <c r="BQ1507" s="8"/>
      <c r="BR1507" s="8"/>
      <c r="BS1507" s="8"/>
      <c r="BT1507" s="8"/>
      <c r="BU1507" s="8"/>
      <c r="BV1507" s="8"/>
      <c r="BW1507" s="8"/>
    </row>
    <row r="1508" spans="1:75" x14ac:dyDescent="0.3">
      <c r="A1508" s="7"/>
      <c r="B1508" s="3"/>
      <c r="C1508" s="3"/>
      <c r="D1508" s="3"/>
      <c r="E1508" s="3"/>
      <c r="F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c r="AY1508" s="3"/>
      <c r="AZ1508" s="3"/>
      <c r="BA1508" s="3"/>
      <c r="BB1508" s="3"/>
      <c r="BC1508" s="3"/>
      <c r="BD1508" s="3"/>
      <c r="BE1508" s="3"/>
      <c r="BF1508" s="3"/>
      <c r="BG1508" s="3"/>
      <c r="BH1508" s="3"/>
      <c r="BI1508" s="3"/>
      <c r="BJ1508" s="3"/>
      <c r="BK1508" s="3"/>
      <c r="BL1508" s="51"/>
      <c r="BM1508" s="8"/>
      <c r="BN1508" s="8"/>
      <c r="BO1508" s="10"/>
      <c r="BP1508" s="8"/>
      <c r="BQ1508" s="8"/>
      <c r="BR1508" s="8"/>
      <c r="BS1508" s="8"/>
      <c r="BT1508" s="8"/>
      <c r="BU1508" s="8"/>
      <c r="BV1508" s="8"/>
      <c r="BW1508" s="8"/>
    </row>
    <row r="1509" spans="1:75" x14ac:dyDescent="0.3">
      <c r="A1509" s="7"/>
      <c r="B1509" s="3"/>
      <c r="C1509" s="3"/>
      <c r="D1509" s="3"/>
      <c r="E1509" s="3"/>
      <c r="F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c r="AY1509" s="3"/>
      <c r="AZ1509" s="3"/>
      <c r="BA1509" s="3"/>
      <c r="BB1509" s="3"/>
      <c r="BC1509" s="3"/>
      <c r="BD1509" s="3"/>
      <c r="BE1509" s="3"/>
      <c r="BF1509" s="3"/>
      <c r="BG1509" s="3"/>
      <c r="BH1509" s="3"/>
      <c r="BI1509" s="3"/>
      <c r="BJ1509" s="3"/>
      <c r="BK1509" s="3"/>
      <c r="BL1509" s="51"/>
      <c r="BM1509" s="8"/>
      <c r="BN1509" s="8"/>
      <c r="BO1509" s="10"/>
      <c r="BP1509" s="8"/>
      <c r="BQ1509" s="8"/>
      <c r="BR1509" s="8"/>
      <c r="BS1509" s="8"/>
      <c r="BT1509" s="8"/>
      <c r="BU1509" s="8"/>
      <c r="BV1509" s="8"/>
      <c r="BW1509" s="8"/>
    </row>
    <row r="1510" spans="1:75" x14ac:dyDescent="0.3">
      <c r="A1510" s="7"/>
      <c r="B1510" s="3"/>
      <c r="C1510" s="3"/>
      <c r="D1510" s="3"/>
      <c r="E1510" s="3"/>
      <c r="F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c r="AY1510" s="3"/>
      <c r="AZ1510" s="3"/>
      <c r="BA1510" s="3"/>
      <c r="BB1510" s="3"/>
      <c r="BC1510" s="3"/>
      <c r="BD1510" s="3"/>
      <c r="BE1510" s="3"/>
      <c r="BF1510" s="3"/>
      <c r="BG1510" s="3"/>
      <c r="BH1510" s="3"/>
      <c r="BI1510" s="3"/>
      <c r="BJ1510" s="3"/>
      <c r="BK1510" s="3"/>
      <c r="BL1510" s="51"/>
      <c r="BM1510" s="8"/>
      <c r="BN1510" s="8"/>
      <c r="BO1510" s="10"/>
      <c r="BP1510" s="8"/>
      <c r="BQ1510" s="8"/>
      <c r="BR1510" s="8"/>
      <c r="BS1510" s="8"/>
      <c r="BT1510" s="8"/>
      <c r="BU1510" s="8"/>
      <c r="BV1510" s="8"/>
      <c r="BW1510" s="8"/>
    </row>
    <row r="1511" spans="1:75" x14ac:dyDescent="0.3">
      <c r="A1511" s="7"/>
      <c r="B1511" s="3"/>
      <c r="C1511" s="3"/>
      <c r="D1511" s="3"/>
      <c r="E1511" s="3"/>
      <c r="F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c r="AY1511" s="3"/>
      <c r="AZ1511" s="3"/>
      <c r="BA1511" s="3"/>
      <c r="BB1511" s="3"/>
      <c r="BC1511" s="3"/>
      <c r="BD1511" s="3"/>
      <c r="BE1511" s="3"/>
      <c r="BF1511" s="3"/>
      <c r="BG1511" s="3"/>
      <c r="BH1511" s="3"/>
      <c r="BI1511" s="3"/>
      <c r="BJ1511" s="3"/>
      <c r="BK1511" s="3"/>
      <c r="BL1511" s="51"/>
      <c r="BM1511" s="8"/>
      <c r="BN1511" s="8"/>
      <c r="BO1511" s="10"/>
      <c r="BP1511" s="8"/>
      <c r="BQ1511" s="8"/>
      <c r="BR1511" s="8"/>
      <c r="BS1511" s="8"/>
      <c r="BT1511" s="8"/>
      <c r="BU1511" s="8"/>
      <c r="BV1511" s="8"/>
      <c r="BW1511" s="8"/>
    </row>
    <row r="1512" spans="1:75" x14ac:dyDescent="0.3">
      <c r="A1512" s="7"/>
      <c r="B1512" s="3"/>
      <c r="C1512" s="3"/>
      <c r="D1512" s="3"/>
      <c r="E1512" s="3"/>
      <c r="F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c r="AY1512" s="3"/>
      <c r="AZ1512" s="3"/>
      <c r="BA1512" s="3"/>
      <c r="BB1512" s="3"/>
      <c r="BC1512" s="3"/>
      <c r="BD1512" s="3"/>
      <c r="BE1512" s="3"/>
      <c r="BF1512" s="3"/>
      <c r="BG1512" s="3"/>
      <c r="BH1512" s="3"/>
      <c r="BI1512" s="3"/>
      <c r="BJ1512" s="3"/>
      <c r="BK1512" s="3"/>
      <c r="BL1512" s="51"/>
      <c r="BM1512" s="8"/>
      <c r="BN1512" s="8"/>
      <c r="BO1512" s="10"/>
      <c r="BP1512" s="8"/>
      <c r="BQ1512" s="8"/>
      <c r="BR1512" s="8"/>
      <c r="BS1512" s="8"/>
      <c r="BT1512" s="8"/>
      <c r="BU1512" s="8"/>
      <c r="BV1512" s="8"/>
      <c r="BW1512" s="8"/>
    </row>
    <row r="1513" spans="1:75" x14ac:dyDescent="0.3">
      <c r="A1513" s="7"/>
      <c r="B1513" s="3"/>
      <c r="C1513" s="3"/>
      <c r="D1513" s="3"/>
      <c r="E1513" s="3"/>
      <c r="F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c r="AY1513" s="3"/>
      <c r="AZ1513" s="3"/>
      <c r="BA1513" s="3"/>
      <c r="BB1513" s="3"/>
      <c r="BC1513" s="3"/>
      <c r="BD1513" s="3"/>
      <c r="BE1513" s="3"/>
      <c r="BF1513" s="3"/>
      <c r="BG1513" s="3"/>
      <c r="BH1513" s="3"/>
      <c r="BI1513" s="3"/>
      <c r="BJ1513" s="3"/>
      <c r="BK1513" s="3"/>
      <c r="BL1513" s="51"/>
      <c r="BM1513" s="8"/>
      <c r="BN1513" s="8"/>
      <c r="BO1513" s="10"/>
      <c r="BP1513" s="8"/>
      <c r="BQ1513" s="8"/>
      <c r="BR1513" s="8"/>
      <c r="BS1513" s="8"/>
      <c r="BT1513" s="8"/>
      <c r="BU1513" s="8"/>
      <c r="BV1513" s="8"/>
      <c r="BW1513" s="8"/>
    </row>
    <row r="1514" spans="1:75" x14ac:dyDescent="0.3">
      <c r="A1514" s="7"/>
      <c r="B1514" s="3"/>
      <c r="C1514" s="3"/>
      <c r="D1514" s="3"/>
      <c r="E1514" s="3"/>
      <c r="F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c r="AY1514" s="3"/>
      <c r="AZ1514" s="3"/>
      <c r="BA1514" s="3"/>
      <c r="BB1514" s="3"/>
      <c r="BC1514" s="3"/>
      <c r="BD1514" s="3"/>
      <c r="BE1514" s="3"/>
      <c r="BF1514" s="3"/>
      <c r="BG1514" s="3"/>
      <c r="BH1514" s="3"/>
      <c r="BI1514" s="3"/>
      <c r="BJ1514" s="3"/>
      <c r="BK1514" s="3"/>
      <c r="BL1514" s="51"/>
      <c r="BM1514" s="8"/>
      <c r="BN1514" s="8"/>
      <c r="BO1514" s="10"/>
      <c r="BP1514" s="8"/>
      <c r="BQ1514" s="8"/>
      <c r="BR1514" s="8"/>
      <c r="BS1514" s="8"/>
      <c r="BT1514" s="8"/>
      <c r="BU1514" s="8"/>
      <c r="BV1514" s="8"/>
      <c r="BW1514" s="8"/>
    </row>
    <row r="1515" spans="1:75" x14ac:dyDescent="0.3">
      <c r="A1515" s="7"/>
      <c r="B1515" s="3"/>
      <c r="C1515" s="3"/>
      <c r="D1515" s="3"/>
      <c r="E1515" s="3"/>
      <c r="F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c r="AY1515" s="3"/>
      <c r="AZ1515" s="3"/>
      <c r="BA1515" s="3"/>
      <c r="BB1515" s="3"/>
      <c r="BC1515" s="3"/>
      <c r="BD1515" s="3"/>
      <c r="BE1515" s="3"/>
      <c r="BF1515" s="3"/>
      <c r="BG1515" s="3"/>
      <c r="BH1515" s="3"/>
      <c r="BI1515" s="3"/>
      <c r="BJ1515" s="3"/>
      <c r="BK1515" s="3"/>
      <c r="BL1515" s="51"/>
      <c r="BM1515" s="8"/>
      <c r="BN1515" s="8"/>
      <c r="BO1515" s="10"/>
      <c r="BP1515" s="8"/>
      <c r="BQ1515" s="8"/>
      <c r="BR1515" s="8"/>
      <c r="BS1515" s="8"/>
      <c r="BT1515" s="8"/>
      <c r="BU1515" s="8"/>
      <c r="BV1515" s="8"/>
      <c r="BW1515" s="8"/>
    </row>
    <row r="1516" spans="1:75" x14ac:dyDescent="0.3">
      <c r="A1516" s="7"/>
      <c r="B1516" s="3"/>
      <c r="C1516" s="3"/>
      <c r="D1516" s="3"/>
      <c r="E1516" s="3"/>
      <c r="F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c r="AY1516" s="3"/>
      <c r="AZ1516" s="3"/>
      <c r="BA1516" s="3"/>
      <c r="BB1516" s="3"/>
      <c r="BC1516" s="3"/>
      <c r="BD1516" s="3"/>
      <c r="BE1516" s="3"/>
      <c r="BF1516" s="3"/>
      <c r="BG1516" s="3"/>
      <c r="BH1516" s="3"/>
      <c r="BI1516" s="3"/>
      <c r="BJ1516" s="3"/>
      <c r="BK1516" s="3"/>
      <c r="BL1516" s="51"/>
      <c r="BM1516" s="8"/>
      <c r="BN1516" s="8"/>
      <c r="BO1516" s="10"/>
      <c r="BP1516" s="8"/>
      <c r="BQ1516" s="8"/>
      <c r="BR1516" s="8"/>
      <c r="BS1516" s="8"/>
      <c r="BT1516" s="8"/>
      <c r="BU1516" s="8"/>
      <c r="BV1516" s="8"/>
      <c r="BW1516" s="8"/>
    </row>
    <row r="1517" spans="1:75" x14ac:dyDescent="0.3">
      <c r="A1517" s="7"/>
      <c r="B1517" s="3"/>
      <c r="C1517" s="3"/>
      <c r="D1517" s="3"/>
      <c r="E1517" s="3"/>
      <c r="F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c r="AY1517" s="3"/>
      <c r="AZ1517" s="3"/>
      <c r="BA1517" s="3"/>
      <c r="BB1517" s="3"/>
      <c r="BC1517" s="3"/>
      <c r="BD1517" s="3"/>
      <c r="BE1517" s="3"/>
      <c r="BF1517" s="3"/>
      <c r="BG1517" s="3"/>
      <c r="BH1517" s="3"/>
      <c r="BI1517" s="3"/>
      <c r="BJ1517" s="3"/>
      <c r="BK1517" s="3"/>
      <c r="BL1517" s="51"/>
      <c r="BM1517" s="8"/>
      <c r="BN1517" s="8"/>
      <c r="BO1517" s="10"/>
      <c r="BP1517" s="8"/>
      <c r="BQ1517" s="8"/>
      <c r="BR1517" s="8"/>
      <c r="BS1517" s="8"/>
      <c r="BT1517" s="8"/>
      <c r="BU1517" s="8"/>
      <c r="BV1517" s="8"/>
      <c r="BW1517" s="8"/>
    </row>
    <row r="1518" spans="1:75" x14ac:dyDescent="0.3">
      <c r="A1518" s="7"/>
      <c r="B1518" s="3"/>
      <c r="C1518" s="3"/>
      <c r="D1518" s="3"/>
      <c r="E1518" s="3"/>
      <c r="F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c r="AY1518" s="3"/>
      <c r="AZ1518" s="3"/>
      <c r="BA1518" s="3"/>
      <c r="BB1518" s="3"/>
      <c r="BC1518" s="3"/>
      <c r="BD1518" s="3"/>
      <c r="BE1518" s="3"/>
      <c r="BF1518" s="3"/>
      <c r="BG1518" s="3"/>
      <c r="BH1518" s="3"/>
      <c r="BI1518" s="3"/>
      <c r="BJ1518" s="3"/>
      <c r="BK1518" s="3"/>
      <c r="BL1518" s="51"/>
      <c r="BM1518" s="8"/>
      <c r="BN1518" s="8"/>
      <c r="BO1518" s="10"/>
      <c r="BP1518" s="8"/>
      <c r="BQ1518" s="8"/>
      <c r="BR1518" s="8"/>
      <c r="BS1518" s="8"/>
      <c r="BT1518" s="8"/>
      <c r="BU1518" s="8"/>
      <c r="BV1518" s="8"/>
      <c r="BW1518" s="8"/>
    </row>
    <row r="1519" spans="1:75" x14ac:dyDescent="0.3">
      <c r="A1519" s="7"/>
      <c r="B1519" s="3"/>
      <c r="C1519" s="3"/>
      <c r="D1519" s="3"/>
      <c r="E1519" s="3"/>
      <c r="F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c r="AY1519" s="3"/>
      <c r="AZ1519" s="3"/>
      <c r="BA1519" s="3"/>
      <c r="BB1519" s="3"/>
      <c r="BC1519" s="3"/>
      <c r="BD1519" s="3"/>
      <c r="BE1519" s="3"/>
      <c r="BF1519" s="3"/>
      <c r="BG1519" s="3"/>
      <c r="BH1519" s="3"/>
      <c r="BI1519" s="3"/>
      <c r="BJ1519" s="3"/>
      <c r="BK1519" s="3"/>
      <c r="BL1519" s="51"/>
      <c r="BM1519" s="8"/>
      <c r="BN1519" s="8"/>
      <c r="BO1519" s="10"/>
      <c r="BP1519" s="8"/>
      <c r="BQ1519" s="8"/>
      <c r="BR1519" s="8"/>
      <c r="BS1519" s="8"/>
      <c r="BT1519" s="8"/>
      <c r="BU1519" s="8"/>
      <c r="BV1519" s="8"/>
      <c r="BW1519" s="8"/>
    </row>
    <row r="1520" spans="1:75" x14ac:dyDescent="0.3">
      <c r="A1520" s="7"/>
      <c r="B1520" s="3"/>
      <c r="C1520" s="3"/>
      <c r="D1520" s="3"/>
      <c r="E1520" s="3"/>
      <c r="F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c r="AY1520" s="3"/>
      <c r="AZ1520" s="3"/>
      <c r="BA1520" s="3"/>
      <c r="BB1520" s="3"/>
      <c r="BC1520" s="3"/>
      <c r="BD1520" s="3"/>
      <c r="BE1520" s="3"/>
      <c r="BF1520" s="3"/>
      <c r="BG1520" s="3"/>
      <c r="BH1520" s="3"/>
      <c r="BI1520" s="3"/>
      <c r="BJ1520" s="3"/>
      <c r="BK1520" s="3"/>
      <c r="BL1520" s="51"/>
      <c r="BM1520" s="8"/>
      <c r="BN1520" s="8"/>
      <c r="BO1520" s="10"/>
      <c r="BP1520" s="8"/>
      <c r="BQ1520" s="8"/>
      <c r="BR1520" s="8"/>
      <c r="BS1520" s="8"/>
      <c r="BT1520" s="8"/>
      <c r="BU1520" s="8"/>
      <c r="BV1520" s="8"/>
      <c r="BW1520" s="8"/>
    </row>
    <row r="1521" spans="1:75" x14ac:dyDescent="0.3">
      <c r="A1521" s="7"/>
      <c r="B1521" s="3"/>
      <c r="C1521" s="3"/>
      <c r="D1521" s="3"/>
      <c r="E1521" s="3"/>
      <c r="F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c r="AY1521" s="3"/>
      <c r="AZ1521" s="3"/>
      <c r="BA1521" s="3"/>
      <c r="BB1521" s="3"/>
      <c r="BC1521" s="3"/>
      <c r="BD1521" s="3"/>
      <c r="BE1521" s="3"/>
      <c r="BF1521" s="3"/>
      <c r="BG1521" s="3"/>
      <c r="BH1521" s="3"/>
      <c r="BI1521" s="3"/>
      <c r="BJ1521" s="3"/>
      <c r="BK1521" s="3"/>
      <c r="BL1521" s="51"/>
      <c r="BM1521" s="8"/>
      <c r="BN1521" s="8"/>
      <c r="BO1521" s="10"/>
      <c r="BP1521" s="8"/>
      <c r="BQ1521" s="8"/>
      <c r="BR1521" s="8"/>
      <c r="BS1521" s="8"/>
      <c r="BT1521" s="8"/>
      <c r="BU1521" s="8"/>
      <c r="BV1521" s="8"/>
      <c r="BW1521" s="8"/>
    </row>
    <row r="1522" spans="1:75" x14ac:dyDescent="0.3">
      <c r="A1522" s="7"/>
      <c r="B1522" s="3"/>
      <c r="C1522" s="3"/>
      <c r="D1522" s="3"/>
      <c r="E1522" s="3"/>
      <c r="F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c r="AY1522" s="3"/>
      <c r="AZ1522" s="3"/>
      <c r="BA1522" s="3"/>
      <c r="BB1522" s="3"/>
      <c r="BC1522" s="3"/>
      <c r="BD1522" s="3"/>
      <c r="BE1522" s="3"/>
      <c r="BF1522" s="3"/>
      <c r="BG1522" s="3"/>
      <c r="BH1522" s="3"/>
      <c r="BI1522" s="3"/>
      <c r="BJ1522" s="3"/>
      <c r="BK1522" s="3"/>
      <c r="BL1522" s="51"/>
      <c r="BM1522" s="8"/>
      <c r="BN1522" s="8"/>
      <c r="BO1522" s="10"/>
      <c r="BP1522" s="8"/>
      <c r="BQ1522" s="8"/>
      <c r="BR1522" s="8"/>
      <c r="BS1522" s="8"/>
      <c r="BT1522" s="8"/>
      <c r="BU1522" s="8"/>
      <c r="BV1522" s="8"/>
      <c r="BW1522" s="8"/>
    </row>
    <row r="1523" spans="1:75" x14ac:dyDescent="0.3">
      <c r="A1523" s="7"/>
      <c r="B1523" s="3"/>
      <c r="C1523" s="3"/>
      <c r="D1523" s="3"/>
      <c r="E1523" s="3"/>
      <c r="F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c r="AY1523" s="3"/>
      <c r="AZ1523" s="3"/>
      <c r="BA1523" s="3"/>
      <c r="BB1523" s="3"/>
      <c r="BC1523" s="3"/>
      <c r="BD1523" s="3"/>
      <c r="BE1523" s="3"/>
      <c r="BF1523" s="3"/>
      <c r="BG1523" s="3"/>
      <c r="BH1523" s="3"/>
      <c r="BI1523" s="3"/>
      <c r="BJ1523" s="3"/>
      <c r="BK1523" s="3"/>
      <c r="BL1523" s="51"/>
      <c r="BM1523" s="8"/>
      <c r="BN1523" s="8"/>
      <c r="BO1523" s="10"/>
      <c r="BP1523" s="8"/>
      <c r="BQ1523" s="8"/>
      <c r="BR1523" s="8"/>
      <c r="BS1523" s="8"/>
      <c r="BT1523" s="8"/>
      <c r="BU1523" s="8"/>
      <c r="BV1523" s="8"/>
      <c r="BW1523" s="8"/>
    </row>
    <row r="1524" spans="1:75" x14ac:dyDescent="0.3">
      <c r="A1524" s="7"/>
      <c r="B1524" s="3"/>
      <c r="C1524" s="3"/>
      <c r="D1524" s="3"/>
      <c r="E1524" s="3"/>
      <c r="F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c r="AY1524" s="3"/>
      <c r="AZ1524" s="3"/>
      <c r="BA1524" s="3"/>
      <c r="BB1524" s="3"/>
      <c r="BC1524" s="3"/>
      <c r="BD1524" s="3"/>
      <c r="BE1524" s="3"/>
      <c r="BF1524" s="3"/>
      <c r="BG1524" s="3"/>
      <c r="BH1524" s="3"/>
      <c r="BI1524" s="3"/>
      <c r="BJ1524" s="3"/>
      <c r="BK1524" s="3"/>
      <c r="BL1524" s="51"/>
      <c r="BM1524" s="8"/>
      <c r="BN1524" s="8"/>
      <c r="BO1524" s="10"/>
      <c r="BP1524" s="8"/>
      <c r="BQ1524" s="8"/>
      <c r="BR1524" s="8"/>
      <c r="BS1524" s="8"/>
      <c r="BT1524" s="8"/>
      <c r="BU1524" s="8"/>
      <c r="BV1524" s="8"/>
      <c r="BW1524" s="8"/>
    </row>
    <row r="1525" spans="1:75" x14ac:dyDescent="0.3">
      <c r="A1525" s="7"/>
      <c r="B1525" s="3"/>
      <c r="C1525" s="3"/>
      <c r="D1525" s="3"/>
      <c r="E1525" s="3"/>
      <c r="F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c r="AY1525" s="3"/>
      <c r="AZ1525" s="3"/>
      <c r="BA1525" s="3"/>
      <c r="BB1525" s="3"/>
      <c r="BC1525" s="3"/>
      <c r="BD1525" s="3"/>
      <c r="BE1525" s="3"/>
      <c r="BF1525" s="3"/>
      <c r="BG1525" s="3"/>
      <c r="BH1525" s="3"/>
      <c r="BI1525" s="3"/>
      <c r="BJ1525" s="3"/>
      <c r="BK1525" s="3"/>
      <c r="BL1525" s="51"/>
      <c r="BM1525" s="8"/>
      <c r="BN1525" s="8"/>
      <c r="BO1525" s="10"/>
      <c r="BP1525" s="8"/>
      <c r="BQ1525" s="8"/>
      <c r="BR1525" s="8"/>
      <c r="BS1525" s="8"/>
      <c r="BT1525" s="8"/>
      <c r="BU1525" s="8"/>
      <c r="BV1525" s="8"/>
      <c r="BW1525" s="8"/>
    </row>
    <row r="1526" spans="1:75" x14ac:dyDescent="0.3">
      <c r="A1526" s="7"/>
      <c r="B1526" s="3"/>
      <c r="C1526" s="3"/>
      <c r="D1526" s="3"/>
      <c r="E1526" s="3"/>
      <c r="F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c r="AY1526" s="3"/>
      <c r="AZ1526" s="3"/>
      <c r="BA1526" s="3"/>
      <c r="BB1526" s="3"/>
      <c r="BC1526" s="3"/>
      <c r="BD1526" s="3"/>
      <c r="BE1526" s="3"/>
      <c r="BF1526" s="3"/>
      <c r="BG1526" s="3"/>
      <c r="BH1526" s="3"/>
      <c r="BI1526" s="3"/>
      <c r="BJ1526" s="3"/>
      <c r="BK1526" s="3"/>
      <c r="BL1526" s="51"/>
      <c r="BM1526" s="8"/>
      <c r="BN1526" s="8"/>
      <c r="BO1526" s="10"/>
      <c r="BP1526" s="8"/>
      <c r="BQ1526" s="8"/>
      <c r="BR1526" s="8"/>
      <c r="BS1526" s="8"/>
      <c r="BT1526" s="8"/>
      <c r="BU1526" s="8"/>
      <c r="BV1526" s="8"/>
      <c r="BW1526" s="8"/>
    </row>
    <row r="1527" spans="1:75" x14ac:dyDescent="0.3">
      <c r="A1527" s="7"/>
      <c r="B1527" s="3"/>
      <c r="C1527" s="3"/>
      <c r="D1527" s="3"/>
      <c r="E1527" s="3"/>
      <c r="F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c r="AY1527" s="3"/>
      <c r="AZ1527" s="3"/>
      <c r="BA1527" s="3"/>
      <c r="BB1527" s="3"/>
      <c r="BC1527" s="3"/>
      <c r="BD1527" s="3"/>
      <c r="BE1527" s="3"/>
      <c r="BF1527" s="3"/>
      <c r="BG1527" s="3"/>
      <c r="BH1527" s="3"/>
      <c r="BI1527" s="3"/>
      <c r="BJ1527" s="3"/>
      <c r="BK1527" s="3"/>
      <c r="BL1527" s="51"/>
      <c r="BM1527" s="8"/>
      <c r="BN1527" s="8"/>
      <c r="BO1527" s="10"/>
      <c r="BP1527" s="8"/>
      <c r="BQ1527" s="8"/>
      <c r="BR1527" s="8"/>
      <c r="BS1527" s="8"/>
      <c r="BT1527" s="8"/>
      <c r="BU1527" s="8"/>
      <c r="BV1527" s="8"/>
      <c r="BW1527" s="8"/>
    </row>
    <row r="1528" spans="1:75" x14ac:dyDescent="0.3">
      <c r="A1528" s="7"/>
      <c r="B1528" s="3"/>
      <c r="C1528" s="3"/>
      <c r="D1528" s="3"/>
      <c r="E1528" s="3"/>
      <c r="F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c r="AY1528" s="3"/>
      <c r="AZ1528" s="3"/>
      <c r="BA1528" s="3"/>
      <c r="BB1528" s="3"/>
      <c r="BC1528" s="3"/>
      <c r="BD1528" s="3"/>
      <c r="BE1528" s="3"/>
      <c r="BF1528" s="3"/>
      <c r="BG1528" s="3"/>
      <c r="BH1528" s="3"/>
      <c r="BI1528" s="3"/>
      <c r="BJ1528" s="3"/>
      <c r="BK1528" s="3"/>
      <c r="BL1528" s="51"/>
      <c r="BM1528" s="8"/>
      <c r="BN1528" s="8"/>
      <c r="BO1528" s="10"/>
      <c r="BP1528" s="8"/>
      <c r="BQ1528" s="8"/>
      <c r="BR1528" s="8"/>
      <c r="BS1528" s="8"/>
      <c r="BT1528" s="8"/>
      <c r="BU1528" s="8"/>
      <c r="BV1528" s="8"/>
      <c r="BW1528" s="8"/>
    </row>
    <row r="1529" spans="1:75" x14ac:dyDescent="0.3">
      <c r="A1529" s="7"/>
      <c r="B1529" s="3"/>
      <c r="C1529" s="3"/>
      <c r="D1529" s="3"/>
      <c r="E1529" s="3"/>
      <c r="F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c r="AY1529" s="3"/>
      <c r="AZ1529" s="3"/>
      <c r="BA1529" s="3"/>
      <c r="BB1529" s="3"/>
      <c r="BC1529" s="3"/>
      <c r="BD1529" s="3"/>
      <c r="BE1529" s="3"/>
      <c r="BF1529" s="3"/>
      <c r="BG1529" s="3"/>
      <c r="BH1529" s="3"/>
      <c r="BI1529" s="3"/>
      <c r="BJ1529" s="3"/>
      <c r="BK1529" s="3"/>
      <c r="BL1529" s="51"/>
      <c r="BM1529" s="8"/>
      <c r="BN1529" s="8"/>
      <c r="BO1529" s="10"/>
      <c r="BP1529" s="8"/>
      <c r="BQ1529" s="8"/>
      <c r="BR1529" s="8"/>
      <c r="BS1529" s="8"/>
      <c r="BT1529" s="8"/>
      <c r="BU1529" s="8"/>
      <c r="BV1529" s="8"/>
      <c r="BW1529" s="8"/>
    </row>
    <row r="1530" spans="1:75" x14ac:dyDescent="0.3">
      <c r="A1530" s="7"/>
      <c r="B1530" s="3"/>
      <c r="C1530" s="3"/>
      <c r="D1530" s="3"/>
      <c r="E1530" s="3"/>
      <c r="F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c r="AY1530" s="3"/>
      <c r="AZ1530" s="3"/>
      <c r="BA1530" s="3"/>
      <c r="BB1530" s="3"/>
      <c r="BC1530" s="3"/>
      <c r="BD1530" s="3"/>
      <c r="BE1530" s="3"/>
      <c r="BF1530" s="3"/>
      <c r="BG1530" s="3"/>
      <c r="BH1530" s="3"/>
      <c r="BI1530" s="3"/>
      <c r="BJ1530" s="3"/>
      <c r="BK1530" s="3"/>
      <c r="BL1530" s="51"/>
      <c r="BM1530" s="8"/>
      <c r="BN1530" s="8"/>
      <c r="BO1530" s="10"/>
      <c r="BP1530" s="8"/>
      <c r="BQ1530" s="8"/>
      <c r="BR1530" s="8"/>
      <c r="BS1530" s="8"/>
      <c r="BT1530" s="8"/>
      <c r="BU1530" s="8"/>
      <c r="BV1530" s="8"/>
      <c r="BW1530" s="8"/>
    </row>
    <row r="1531" spans="1:75" x14ac:dyDescent="0.3">
      <c r="A1531" s="7"/>
      <c r="B1531" s="3"/>
      <c r="C1531" s="3"/>
      <c r="D1531" s="3"/>
      <c r="E1531" s="3"/>
      <c r="F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c r="AY1531" s="3"/>
      <c r="AZ1531" s="3"/>
      <c r="BA1531" s="3"/>
      <c r="BB1531" s="3"/>
      <c r="BC1531" s="3"/>
      <c r="BD1531" s="3"/>
      <c r="BE1531" s="3"/>
      <c r="BF1531" s="3"/>
      <c r="BG1531" s="3"/>
      <c r="BH1531" s="3"/>
      <c r="BI1531" s="3"/>
      <c r="BJ1531" s="3"/>
      <c r="BK1531" s="3"/>
      <c r="BL1531" s="51"/>
      <c r="BM1531" s="8"/>
      <c r="BN1531" s="8"/>
      <c r="BO1531" s="10"/>
      <c r="BP1531" s="8"/>
      <c r="BQ1531" s="8"/>
      <c r="BR1531" s="8"/>
      <c r="BS1531" s="8"/>
      <c r="BT1531" s="8"/>
      <c r="BU1531" s="8"/>
      <c r="BV1531" s="8"/>
      <c r="BW1531" s="8"/>
    </row>
    <row r="1532" spans="1:75" x14ac:dyDescent="0.3">
      <c r="A1532" s="7"/>
      <c r="B1532" s="3"/>
      <c r="C1532" s="3"/>
      <c r="D1532" s="3"/>
      <c r="E1532" s="3"/>
      <c r="F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c r="AY1532" s="3"/>
      <c r="AZ1532" s="3"/>
      <c r="BA1532" s="3"/>
      <c r="BB1532" s="3"/>
      <c r="BC1532" s="3"/>
      <c r="BD1532" s="3"/>
      <c r="BE1532" s="3"/>
      <c r="BF1532" s="3"/>
      <c r="BG1532" s="3"/>
      <c r="BH1532" s="3"/>
      <c r="BI1532" s="3"/>
      <c r="BJ1532" s="3"/>
      <c r="BK1532" s="3"/>
      <c r="BL1532" s="51"/>
      <c r="BM1532" s="8"/>
      <c r="BN1532" s="8"/>
      <c r="BO1532" s="10"/>
      <c r="BP1532" s="8"/>
      <c r="BQ1532" s="8"/>
      <c r="BR1532" s="8"/>
      <c r="BS1532" s="8"/>
      <c r="BT1532" s="8"/>
      <c r="BU1532" s="8"/>
      <c r="BV1532" s="8"/>
      <c r="BW1532" s="8"/>
    </row>
    <row r="1533" spans="1:75" x14ac:dyDescent="0.3">
      <c r="A1533" s="7"/>
      <c r="B1533" s="3"/>
      <c r="C1533" s="3"/>
      <c r="D1533" s="3"/>
      <c r="E1533" s="3"/>
      <c r="F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c r="AY1533" s="3"/>
      <c r="AZ1533" s="3"/>
      <c r="BA1533" s="3"/>
      <c r="BB1533" s="3"/>
      <c r="BC1533" s="3"/>
      <c r="BD1533" s="3"/>
      <c r="BE1533" s="3"/>
      <c r="BF1533" s="3"/>
      <c r="BG1533" s="3"/>
      <c r="BH1533" s="3"/>
      <c r="BI1533" s="3"/>
      <c r="BJ1533" s="3"/>
      <c r="BK1533" s="3"/>
      <c r="BL1533" s="51"/>
      <c r="BM1533" s="8"/>
      <c r="BN1533" s="8"/>
      <c r="BO1533" s="10"/>
      <c r="BP1533" s="8"/>
      <c r="BQ1533" s="8"/>
      <c r="BR1533" s="8"/>
      <c r="BS1533" s="8"/>
      <c r="BT1533" s="8"/>
      <c r="BU1533" s="8"/>
      <c r="BV1533" s="8"/>
      <c r="BW1533" s="8"/>
    </row>
    <row r="1534" spans="1:75" x14ac:dyDescent="0.3">
      <c r="A1534" s="7"/>
      <c r="B1534" s="3"/>
      <c r="C1534" s="3"/>
      <c r="D1534" s="3"/>
      <c r="E1534" s="3"/>
      <c r="F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c r="AY1534" s="3"/>
      <c r="AZ1534" s="3"/>
      <c r="BA1534" s="3"/>
      <c r="BB1534" s="3"/>
      <c r="BC1534" s="3"/>
      <c r="BD1534" s="3"/>
      <c r="BE1534" s="3"/>
      <c r="BF1534" s="3"/>
      <c r="BG1534" s="3"/>
      <c r="BH1534" s="3"/>
      <c r="BI1534" s="3"/>
      <c r="BJ1534" s="3"/>
      <c r="BK1534" s="3"/>
      <c r="BL1534" s="51"/>
      <c r="BM1534" s="8"/>
      <c r="BN1534" s="8"/>
      <c r="BO1534" s="10"/>
      <c r="BP1534" s="8"/>
      <c r="BQ1534" s="8"/>
      <c r="BR1534" s="8"/>
      <c r="BS1534" s="8"/>
      <c r="BT1534" s="8"/>
      <c r="BU1534" s="8"/>
      <c r="BV1534" s="8"/>
      <c r="BW1534" s="8"/>
    </row>
    <row r="1535" spans="1:75" x14ac:dyDescent="0.3">
      <c r="A1535" s="7"/>
      <c r="B1535" s="3"/>
      <c r="C1535" s="3"/>
      <c r="D1535" s="3"/>
      <c r="E1535" s="3"/>
      <c r="F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c r="AY1535" s="3"/>
      <c r="AZ1535" s="3"/>
      <c r="BA1535" s="3"/>
      <c r="BB1535" s="3"/>
      <c r="BC1535" s="3"/>
      <c r="BD1535" s="3"/>
      <c r="BE1535" s="3"/>
      <c r="BF1535" s="3"/>
      <c r="BG1535" s="3"/>
      <c r="BH1535" s="3"/>
      <c r="BI1535" s="3"/>
      <c r="BJ1535" s="3"/>
      <c r="BK1535" s="3"/>
      <c r="BL1535" s="51"/>
      <c r="BM1535" s="8"/>
      <c r="BN1535" s="8"/>
      <c r="BO1535" s="10"/>
      <c r="BP1535" s="8"/>
      <c r="BQ1535" s="8"/>
      <c r="BR1535" s="8"/>
      <c r="BS1535" s="8"/>
      <c r="BT1535" s="8"/>
      <c r="BU1535" s="8"/>
      <c r="BV1535" s="8"/>
      <c r="BW1535" s="8"/>
    </row>
    <row r="1536" spans="1:75" x14ac:dyDescent="0.3">
      <c r="A1536" s="7"/>
      <c r="B1536" s="3"/>
      <c r="C1536" s="3"/>
      <c r="D1536" s="3"/>
      <c r="E1536" s="3"/>
      <c r="F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c r="AY1536" s="3"/>
      <c r="AZ1536" s="3"/>
      <c r="BA1536" s="3"/>
      <c r="BB1536" s="3"/>
      <c r="BC1536" s="3"/>
      <c r="BD1536" s="3"/>
      <c r="BE1536" s="3"/>
      <c r="BF1536" s="3"/>
      <c r="BG1536" s="3"/>
      <c r="BH1536" s="3"/>
      <c r="BI1536" s="3"/>
      <c r="BJ1536" s="3"/>
      <c r="BK1536" s="3"/>
      <c r="BL1536" s="51"/>
      <c r="BM1536" s="8"/>
      <c r="BN1536" s="8"/>
      <c r="BO1536" s="10"/>
      <c r="BP1536" s="8"/>
      <c r="BQ1536" s="8"/>
      <c r="BR1536" s="8"/>
      <c r="BS1536" s="8"/>
      <c r="BT1536" s="8"/>
      <c r="BU1536" s="8"/>
      <c r="BV1536" s="8"/>
      <c r="BW1536" s="8"/>
    </row>
    <row r="1537" spans="1:75" x14ac:dyDescent="0.3">
      <c r="A1537" s="7"/>
      <c r="B1537" s="3"/>
      <c r="C1537" s="3"/>
      <c r="D1537" s="3"/>
      <c r="E1537" s="3"/>
      <c r="F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c r="AY1537" s="3"/>
      <c r="AZ1537" s="3"/>
      <c r="BA1537" s="3"/>
      <c r="BB1537" s="3"/>
      <c r="BC1537" s="3"/>
      <c r="BD1537" s="3"/>
      <c r="BE1537" s="3"/>
      <c r="BF1537" s="3"/>
      <c r="BG1537" s="3"/>
      <c r="BH1537" s="3"/>
      <c r="BI1537" s="3"/>
      <c r="BJ1537" s="3"/>
      <c r="BK1537" s="3"/>
      <c r="BL1537" s="51"/>
      <c r="BM1537" s="8"/>
      <c r="BN1537" s="8"/>
      <c r="BO1537" s="10"/>
      <c r="BP1537" s="8"/>
      <c r="BQ1537" s="8"/>
      <c r="BR1537" s="8"/>
      <c r="BS1537" s="8"/>
      <c r="BT1537" s="8"/>
      <c r="BU1537" s="8"/>
      <c r="BV1537" s="8"/>
      <c r="BW1537" s="8"/>
    </row>
    <row r="1538" spans="1:75" x14ac:dyDescent="0.3">
      <c r="A1538" s="7"/>
      <c r="B1538" s="3"/>
      <c r="C1538" s="3"/>
      <c r="D1538" s="3"/>
      <c r="E1538" s="3"/>
      <c r="F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c r="AY1538" s="3"/>
      <c r="AZ1538" s="3"/>
      <c r="BA1538" s="3"/>
      <c r="BB1538" s="3"/>
      <c r="BC1538" s="3"/>
      <c r="BD1538" s="3"/>
      <c r="BE1538" s="3"/>
      <c r="BF1538" s="3"/>
      <c r="BG1538" s="3"/>
      <c r="BH1538" s="3"/>
      <c r="BI1538" s="3"/>
      <c r="BJ1538" s="3"/>
      <c r="BK1538" s="3"/>
      <c r="BL1538" s="51"/>
      <c r="BM1538" s="8"/>
      <c r="BN1538" s="8"/>
      <c r="BO1538" s="10"/>
      <c r="BP1538" s="8"/>
      <c r="BQ1538" s="8"/>
      <c r="BR1538" s="8"/>
      <c r="BS1538" s="8"/>
      <c r="BT1538" s="8"/>
      <c r="BU1538" s="8"/>
      <c r="BV1538" s="8"/>
      <c r="BW1538" s="8"/>
    </row>
    <row r="1539" spans="1:75" x14ac:dyDescent="0.3">
      <c r="A1539" s="7"/>
      <c r="B1539" s="3"/>
      <c r="C1539" s="3"/>
      <c r="D1539" s="3"/>
      <c r="E1539" s="3"/>
      <c r="F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c r="AY1539" s="3"/>
      <c r="AZ1539" s="3"/>
      <c r="BA1539" s="3"/>
      <c r="BB1539" s="3"/>
      <c r="BC1539" s="3"/>
      <c r="BD1539" s="3"/>
      <c r="BE1539" s="3"/>
      <c r="BF1539" s="3"/>
      <c r="BG1539" s="3"/>
      <c r="BH1539" s="3"/>
      <c r="BI1539" s="3"/>
      <c r="BJ1539" s="3"/>
      <c r="BK1539" s="3"/>
      <c r="BL1539" s="51"/>
      <c r="BM1539" s="8"/>
      <c r="BN1539" s="8"/>
      <c r="BO1539" s="10"/>
      <c r="BP1539" s="8"/>
      <c r="BQ1539" s="8"/>
      <c r="BR1539" s="8"/>
      <c r="BS1539" s="8"/>
      <c r="BT1539" s="8"/>
      <c r="BU1539" s="8"/>
      <c r="BV1539" s="8"/>
      <c r="BW1539" s="8"/>
    </row>
    <row r="1540" spans="1:75" x14ac:dyDescent="0.3">
      <c r="A1540" s="7"/>
      <c r="B1540" s="3"/>
      <c r="C1540" s="3"/>
      <c r="D1540" s="3"/>
      <c r="E1540" s="3"/>
      <c r="F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c r="AY1540" s="3"/>
      <c r="AZ1540" s="3"/>
      <c r="BA1540" s="3"/>
      <c r="BB1540" s="3"/>
      <c r="BC1540" s="3"/>
      <c r="BD1540" s="3"/>
      <c r="BE1540" s="3"/>
      <c r="BF1540" s="3"/>
      <c r="BG1540" s="3"/>
      <c r="BH1540" s="3"/>
      <c r="BI1540" s="3"/>
      <c r="BJ1540" s="3"/>
      <c r="BK1540" s="3"/>
      <c r="BL1540" s="51"/>
      <c r="BM1540" s="8"/>
      <c r="BN1540" s="8"/>
      <c r="BO1540" s="10"/>
      <c r="BP1540" s="8"/>
      <c r="BQ1540" s="8"/>
      <c r="BR1540" s="8"/>
      <c r="BS1540" s="8"/>
      <c r="BT1540" s="8"/>
      <c r="BU1540" s="8"/>
      <c r="BV1540" s="8"/>
      <c r="BW1540" s="8"/>
    </row>
    <row r="1541" spans="1:75" x14ac:dyDescent="0.3">
      <c r="A1541" s="7"/>
      <c r="B1541" s="3"/>
      <c r="C1541" s="3"/>
      <c r="D1541" s="3"/>
      <c r="E1541" s="3"/>
      <c r="F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c r="AY1541" s="3"/>
      <c r="AZ1541" s="3"/>
      <c r="BA1541" s="3"/>
      <c r="BB1541" s="3"/>
      <c r="BC1541" s="3"/>
      <c r="BD1541" s="3"/>
      <c r="BE1541" s="3"/>
      <c r="BF1541" s="3"/>
      <c r="BG1541" s="3"/>
      <c r="BH1541" s="3"/>
      <c r="BI1541" s="3"/>
      <c r="BJ1541" s="3"/>
      <c r="BK1541" s="3"/>
      <c r="BL1541" s="51"/>
      <c r="BM1541" s="8"/>
      <c r="BN1541" s="8"/>
      <c r="BO1541" s="10"/>
      <c r="BP1541" s="8"/>
      <c r="BQ1541" s="8"/>
      <c r="BR1541" s="8"/>
      <c r="BS1541" s="8"/>
      <c r="BT1541" s="8"/>
      <c r="BU1541" s="8"/>
      <c r="BV1541" s="8"/>
      <c r="BW1541" s="8"/>
    </row>
    <row r="1542" spans="1:75" x14ac:dyDescent="0.3">
      <c r="A1542" s="7"/>
      <c r="B1542" s="3"/>
      <c r="C1542" s="3"/>
      <c r="D1542" s="3"/>
      <c r="E1542" s="3"/>
      <c r="F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c r="AY1542" s="3"/>
      <c r="AZ1542" s="3"/>
      <c r="BA1542" s="3"/>
      <c r="BB1542" s="3"/>
      <c r="BC1542" s="3"/>
      <c r="BD1542" s="3"/>
      <c r="BE1542" s="3"/>
      <c r="BF1542" s="3"/>
      <c r="BG1542" s="3"/>
      <c r="BH1542" s="3"/>
      <c r="BI1542" s="3"/>
      <c r="BJ1542" s="3"/>
      <c r="BK1542" s="3"/>
      <c r="BL1542" s="51"/>
      <c r="BM1542" s="8"/>
      <c r="BN1542" s="8"/>
      <c r="BO1542" s="10"/>
      <c r="BP1542" s="8"/>
      <c r="BQ1542" s="8"/>
      <c r="BR1542" s="8"/>
      <c r="BS1542" s="8"/>
      <c r="BT1542" s="8"/>
      <c r="BU1542" s="8"/>
      <c r="BV1542" s="8"/>
      <c r="BW1542" s="8"/>
    </row>
    <row r="1543" spans="1:75" x14ac:dyDescent="0.3">
      <c r="A1543" s="7"/>
      <c r="B1543" s="3"/>
      <c r="C1543" s="3"/>
      <c r="D1543" s="3"/>
      <c r="E1543" s="3"/>
      <c r="F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c r="AY1543" s="3"/>
      <c r="AZ1543" s="3"/>
      <c r="BA1543" s="3"/>
      <c r="BB1543" s="3"/>
      <c r="BC1543" s="3"/>
      <c r="BD1543" s="3"/>
      <c r="BE1543" s="3"/>
      <c r="BF1543" s="3"/>
      <c r="BG1543" s="3"/>
      <c r="BH1543" s="3"/>
      <c r="BI1543" s="3"/>
      <c r="BJ1543" s="3"/>
      <c r="BK1543" s="3"/>
      <c r="BL1543" s="51"/>
      <c r="BM1543" s="8"/>
      <c r="BN1543" s="8"/>
      <c r="BO1543" s="10"/>
      <c r="BP1543" s="8"/>
      <c r="BQ1543" s="8"/>
      <c r="BR1543" s="8"/>
      <c r="BS1543" s="8"/>
      <c r="BT1543" s="8"/>
      <c r="BU1543" s="8"/>
      <c r="BV1543" s="8"/>
      <c r="BW1543" s="8"/>
    </row>
    <row r="1544" spans="1:75" x14ac:dyDescent="0.3">
      <c r="A1544" s="7"/>
      <c r="B1544" s="3"/>
      <c r="C1544" s="3"/>
      <c r="D1544" s="3"/>
      <c r="E1544" s="3"/>
      <c r="F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c r="AY1544" s="3"/>
      <c r="AZ1544" s="3"/>
      <c r="BA1544" s="3"/>
      <c r="BB1544" s="3"/>
      <c r="BC1544" s="3"/>
      <c r="BD1544" s="3"/>
      <c r="BE1544" s="3"/>
      <c r="BF1544" s="3"/>
      <c r="BG1544" s="3"/>
      <c r="BH1544" s="3"/>
      <c r="BI1544" s="3"/>
      <c r="BJ1544" s="3"/>
      <c r="BK1544" s="3"/>
      <c r="BL1544" s="51"/>
      <c r="BM1544" s="8"/>
      <c r="BN1544" s="8"/>
      <c r="BO1544" s="10"/>
      <c r="BP1544" s="8"/>
      <c r="BQ1544" s="8"/>
      <c r="BR1544" s="8"/>
      <c r="BS1544" s="8"/>
      <c r="BT1544" s="8"/>
      <c r="BU1544" s="8"/>
      <c r="BV1544" s="8"/>
      <c r="BW1544" s="8"/>
    </row>
    <row r="1545" spans="1:75" x14ac:dyDescent="0.3">
      <c r="A1545" s="7"/>
      <c r="B1545" s="3"/>
      <c r="C1545" s="3"/>
      <c r="D1545" s="3"/>
      <c r="E1545" s="3"/>
      <c r="F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c r="AY1545" s="3"/>
      <c r="AZ1545" s="3"/>
      <c r="BA1545" s="3"/>
      <c r="BB1545" s="3"/>
      <c r="BC1545" s="3"/>
      <c r="BD1545" s="3"/>
      <c r="BE1545" s="3"/>
      <c r="BF1545" s="3"/>
      <c r="BG1545" s="3"/>
      <c r="BH1545" s="3"/>
      <c r="BI1545" s="3"/>
      <c r="BJ1545" s="3"/>
      <c r="BK1545" s="3"/>
      <c r="BL1545" s="51"/>
      <c r="BM1545" s="8"/>
      <c r="BN1545" s="8"/>
      <c r="BO1545" s="10"/>
      <c r="BP1545" s="8"/>
      <c r="BQ1545" s="8"/>
      <c r="BR1545" s="8"/>
      <c r="BS1545" s="8"/>
      <c r="BT1545" s="8"/>
      <c r="BU1545" s="8"/>
      <c r="BV1545" s="8"/>
      <c r="BW1545" s="8"/>
    </row>
    <row r="1546" spans="1:75" x14ac:dyDescent="0.3">
      <c r="A1546" s="7"/>
      <c r="B1546" s="3"/>
      <c r="C1546" s="3"/>
      <c r="D1546" s="3"/>
      <c r="E1546" s="3"/>
      <c r="F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c r="AY1546" s="3"/>
      <c r="AZ1546" s="3"/>
      <c r="BA1546" s="3"/>
      <c r="BB1546" s="3"/>
      <c r="BC1546" s="3"/>
      <c r="BD1546" s="3"/>
      <c r="BE1546" s="3"/>
      <c r="BF1546" s="3"/>
      <c r="BG1546" s="3"/>
      <c r="BH1546" s="3"/>
      <c r="BI1546" s="3"/>
      <c r="BJ1546" s="3"/>
      <c r="BK1546" s="3"/>
      <c r="BL1546" s="51"/>
      <c r="BM1546" s="8"/>
      <c r="BN1546" s="8"/>
      <c r="BO1546" s="10"/>
      <c r="BP1546" s="8"/>
      <c r="BQ1546" s="8"/>
      <c r="BR1546" s="8"/>
      <c r="BS1546" s="8"/>
      <c r="BT1546" s="8"/>
      <c r="BU1546" s="8"/>
      <c r="BV1546" s="8"/>
      <c r="BW1546" s="8"/>
    </row>
    <row r="1547" spans="1:75" x14ac:dyDescent="0.3">
      <c r="A1547" s="7"/>
      <c r="B1547" s="3"/>
      <c r="C1547" s="3"/>
      <c r="D1547" s="3"/>
      <c r="E1547" s="3"/>
      <c r="F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c r="AY1547" s="3"/>
      <c r="AZ1547" s="3"/>
      <c r="BA1547" s="3"/>
      <c r="BB1547" s="3"/>
      <c r="BC1547" s="3"/>
      <c r="BD1547" s="3"/>
      <c r="BE1547" s="3"/>
      <c r="BF1547" s="3"/>
      <c r="BG1547" s="3"/>
      <c r="BH1547" s="3"/>
      <c r="BI1547" s="3"/>
      <c r="BJ1547" s="3"/>
      <c r="BK1547" s="3"/>
      <c r="BL1547" s="51"/>
      <c r="BM1547" s="8"/>
      <c r="BN1547" s="8"/>
      <c r="BO1547" s="10"/>
      <c r="BP1547" s="8"/>
      <c r="BQ1547" s="8"/>
      <c r="BR1547" s="8"/>
      <c r="BS1547" s="8"/>
      <c r="BT1547" s="8"/>
      <c r="BU1547" s="8"/>
      <c r="BV1547" s="8"/>
      <c r="BW1547" s="8"/>
    </row>
    <row r="1548" spans="1:75" x14ac:dyDescent="0.3">
      <c r="A1548" s="7"/>
      <c r="B1548" s="3"/>
      <c r="C1548" s="3"/>
      <c r="D1548" s="3"/>
      <c r="E1548" s="3"/>
      <c r="F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c r="AY1548" s="3"/>
      <c r="AZ1548" s="3"/>
      <c r="BA1548" s="3"/>
      <c r="BB1548" s="3"/>
      <c r="BC1548" s="3"/>
      <c r="BD1548" s="3"/>
      <c r="BE1548" s="3"/>
      <c r="BF1548" s="3"/>
      <c r="BG1548" s="3"/>
      <c r="BH1548" s="3"/>
      <c r="BI1548" s="3"/>
      <c r="BJ1548" s="3"/>
      <c r="BK1548" s="3"/>
      <c r="BL1548" s="51"/>
      <c r="BM1548" s="8"/>
      <c r="BN1548" s="8"/>
      <c r="BO1548" s="10"/>
      <c r="BP1548" s="8"/>
      <c r="BQ1548" s="8"/>
      <c r="BR1548" s="8"/>
      <c r="BS1548" s="8"/>
      <c r="BT1548" s="8"/>
      <c r="BU1548" s="8"/>
      <c r="BV1548" s="8"/>
      <c r="BW1548" s="8"/>
    </row>
    <row r="1549" spans="1:75" x14ac:dyDescent="0.3">
      <c r="A1549" s="7"/>
      <c r="B1549" s="3"/>
      <c r="C1549" s="3"/>
      <c r="D1549" s="3"/>
      <c r="E1549" s="3"/>
      <c r="F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c r="AY1549" s="3"/>
      <c r="AZ1549" s="3"/>
      <c r="BA1549" s="3"/>
      <c r="BB1549" s="3"/>
      <c r="BC1549" s="3"/>
      <c r="BD1549" s="3"/>
      <c r="BE1549" s="3"/>
      <c r="BF1549" s="3"/>
      <c r="BG1549" s="3"/>
      <c r="BH1549" s="3"/>
      <c r="BI1549" s="3"/>
      <c r="BJ1549" s="3"/>
      <c r="BK1549" s="3"/>
      <c r="BL1549" s="51"/>
      <c r="BM1549" s="8"/>
      <c r="BN1549" s="8"/>
      <c r="BO1549" s="10"/>
      <c r="BP1549" s="8"/>
      <c r="BQ1549" s="8"/>
      <c r="BR1549" s="8"/>
      <c r="BS1549" s="8"/>
      <c r="BT1549" s="8"/>
      <c r="BU1549" s="8"/>
      <c r="BV1549" s="8"/>
      <c r="BW1549" s="8"/>
    </row>
    <row r="1550" spans="1:75" x14ac:dyDescent="0.3">
      <c r="A1550" s="7"/>
      <c r="B1550" s="3"/>
      <c r="C1550" s="3"/>
      <c r="D1550" s="3"/>
      <c r="E1550" s="3"/>
      <c r="F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c r="AY1550" s="3"/>
      <c r="AZ1550" s="3"/>
      <c r="BA1550" s="3"/>
      <c r="BB1550" s="3"/>
      <c r="BC1550" s="3"/>
      <c r="BD1550" s="3"/>
      <c r="BE1550" s="3"/>
      <c r="BF1550" s="3"/>
      <c r="BG1550" s="3"/>
      <c r="BH1550" s="3"/>
      <c r="BI1550" s="3"/>
      <c r="BJ1550" s="3"/>
      <c r="BK1550" s="3"/>
      <c r="BL1550" s="51"/>
      <c r="BM1550" s="8"/>
      <c r="BN1550" s="8"/>
      <c r="BO1550" s="10"/>
      <c r="BP1550" s="8"/>
      <c r="BQ1550" s="8"/>
      <c r="BR1550" s="8"/>
      <c r="BS1550" s="8"/>
      <c r="BT1550" s="8"/>
      <c r="BU1550" s="8"/>
      <c r="BV1550" s="8"/>
      <c r="BW1550" s="8"/>
    </row>
    <row r="1551" spans="1:75" x14ac:dyDescent="0.3">
      <c r="A1551" s="7"/>
      <c r="B1551" s="3"/>
      <c r="C1551" s="3"/>
      <c r="D1551" s="3"/>
      <c r="E1551" s="3"/>
      <c r="F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c r="AY1551" s="3"/>
      <c r="AZ1551" s="3"/>
      <c r="BA1551" s="3"/>
      <c r="BB1551" s="3"/>
      <c r="BC1551" s="3"/>
      <c r="BD1551" s="3"/>
      <c r="BE1551" s="3"/>
      <c r="BF1551" s="3"/>
      <c r="BG1551" s="3"/>
      <c r="BH1551" s="3"/>
      <c r="BI1551" s="3"/>
      <c r="BJ1551" s="3"/>
      <c r="BK1551" s="3"/>
      <c r="BL1551" s="51"/>
      <c r="BM1551" s="8"/>
      <c r="BN1551" s="8"/>
      <c r="BO1551" s="10"/>
      <c r="BP1551" s="8"/>
      <c r="BQ1551" s="8"/>
      <c r="BR1551" s="8"/>
      <c r="BS1551" s="8"/>
      <c r="BT1551" s="8"/>
      <c r="BU1551" s="8"/>
      <c r="BV1551" s="8"/>
      <c r="BW1551" s="8"/>
    </row>
    <row r="1552" spans="1:75" x14ac:dyDescent="0.3">
      <c r="A1552" s="7"/>
      <c r="B1552" s="3"/>
      <c r="C1552" s="3"/>
      <c r="D1552" s="3"/>
      <c r="E1552" s="3"/>
      <c r="F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c r="AY1552" s="3"/>
      <c r="AZ1552" s="3"/>
      <c r="BA1552" s="3"/>
      <c r="BB1552" s="3"/>
      <c r="BC1552" s="3"/>
      <c r="BD1552" s="3"/>
      <c r="BE1552" s="3"/>
      <c r="BF1552" s="3"/>
      <c r="BG1552" s="3"/>
      <c r="BH1552" s="3"/>
      <c r="BI1552" s="3"/>
      <c r="BJ1552" s="3"/>
      <c r="BK1552" s="3"/>
      <c r="BL1552" s="51"/>
      <c r="BM1552" s="8"/>
      <c r="BN1552" s="8"/>
      <c r="BO1552" s="10"/>
      <c r="BP1552" s="8"/>
      <c r="BQ1552" s="8"/>
      <c r="BR1552" s="8"/>
      <c r="BS1552" s="8"/>
      <c r="BT1552" s="8"/>
      <c r="BU1552" s="8"/>
      <c r="BV1552" s="8"/>
      <c r="BW1552" s="8"/>
    </row>
    <row r="1553" spans="1:75" x14ac:dyDescent="0.3">
      <c r="A1553" s="7"/>
      <c r="B1553" s="3"/>
      <c r="C1553" s="3"/>
      <c r="D1553" s="3"/>
      <c r="E1553" s="3"/>
      <c r="F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c r="AY1553" s="3"/>
      <c r="AZ1553" s="3"/>
      <c r="BA1553" s="3"/>
      <c r="BB1553" s="3"/>
      <c r="BC1553" s="3"/>
      <c r="BD1553" s="3"/>
      <c r="BE1553" s="3"/>
      <c r="BF1553" s="3"/>
      <c r="BG1553" s="3"/>
      <c r="BH1553" s="3"/>
      <c r="BI1553" s="3"/>
      <c r="BJ1553" s="3"/>
      <c r="BK1553" s="3"/>
      <c r="BL1553" s="51"/>
      <c r="BM1553" s="8"/>
      <c r="BN1553" s="8"/>
      <c r="BO1553" s="10"/>
      <c r="BP1553" s="8"/>
      <c r="BQ1553" s="8"/>
      <c r="BR1553" s="8"/>
      <c r="BS1553" s="8"/>
      <c r="BT1553" s="8"/>
      <c r="BU1553" s="8"/>
      <c r="BV1553" s="8"/>
      <c r="BW1553" s="8"/>
    </row>
    <row r="1554" spans="1:75" x14ac:dyDescent="0.3">
      <c r="A1554" s="7"/>
      <c r="B1554" s="3"/>
      <c r="C1554" s="3"/>
      <c r="D1554" s="3"/>
      <c r="E1554" s="3"/>
      <c r="F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c r="AY1554" s="3"/>
      <c r="AZ1554" s="3"/>
      <c r="BA1554" s="3"/>
      <c r="BB1554" s="3"/>
      <c r="BC1554" s="3"/>
      <c r="BD1554" s="3"/>
      <c r="BE1554" s="3"/>
      <c r="BF1554" s="3"/>
      <c r="BG1554" s="3"/>
      <c r="BH1554" s="3"/>
      <c r="BI1554" s="3"/>
      <c r="BJ1554" s="3"/>
      <c r="BK1554" s="3"/>
      <c r="BL1554" s="51"/>
      <c r="BM1554" s="8"/>
      <c r="BN1554" s="8"/>
      <c r="BO1554" s="10"/>
      <c r="BP1554" s="8"/>
      <c r="BQ1554" s="8"/>
      <c r="BR1554" s="8"/>
      <c r="BS1554" s="8"/>
      <c r="BT1554" s="8"/>
      <c r="BU1554" s="8"/>
      <c r="BV1554" s="8"/>
      <c r="BW1554" s="8"/>
    </row>
    <row r="1555" spans="1:75" x14ac:dyDescent="0.3">
      <c r="A1555" s="7"/>
      <c r="B1555" s="3"/>
      <c r="C1555" s="3"/>
      <c r="D1555" s="3"/>
      <c r="E1555" s="3"/>
      <c r="F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c r="AY1555" s="3"/>
      <c r="AZ1555" s="3"/>
      <c r="BA1555" s="3"/>
      <c r="BB1555" s="3"/>
      <c r="BC1555" s="3"/>
      <c r="BD1555" s="3"/>
      <c r="BE1555" s="3"/>
      <c r="BF1555" s="3"/>
      <c r="BG1555" s="3"/>
      <c r="BH1555" s="3"/>
      <c r="BI1555" s="3"/>
      <c r="BJ1555" s="3"/>
      <c r="BK1555" s="3"/>
      <c r="BL1555" s="51"/>
      <c r="BM1555" s="8"/>
      <c r="BN1555" s="8"/>
      <c r="BO1555" s="10"/>
      <c r="BP1555" s="8"/>
      <c r="BQ1555" s="8"/>
      <c r="BR1555" s="8"/>
      <c r="BS1555" s="8"/>
      <c r="BT1555" s="8"/>
      <c r="BU1555" s="8"/>
      <c r="BV1555" s="8"/>
      <c r="BW1555" s="8"/>
    </row>
    <row r="1556" spans="1:75" x14ac:dyDescent="0.3">
      <c r="A1556" s="7"/>
      <c r="B1556" s="3"/>
      <c r="C1556" s="3"/>
      <c r="D1556" s="3"/>
      <c r="E1556" s="3"/>
      <c r="F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c r="AY1556" s="3"/>
      <c r="AZ1556" s="3"/>
      <c r="BA1556" s="3"/>
      <c r="BB1556" s="3"/>
      <c r="BC1556" s="3"/>
      <c r="BD1556" s="3"/>
      <c r="BE1556" s="3"/>
      <c r="BF1556" s="3"/>
      <c r="BG1556" s="3"/>
      <c r="BH1556" s="3"/>
      <c r="BI1556" s="3"/>
      <c r="BJ1556" s="3"/>
      <c r="BK1556" s="3"/>
      <c r="BL1556" s="51"/>
      <c r="BM1556" s="8"/>
      <c r="BN1556" s="8"/>
      <c r="BO1556" s="10"/>
      <c r="BP1556" s="8"/>
      <c r="BQ1556" s="8"/>
      <c r="BR1556" s="8"/>
      <c r="BS1556" s="8"/>
      <c r="BT1556" s="8"/>
      <c r="BU1556" s="8"/>
      <c r="BV1556" s="8"/>
      <c r="BW1556" s="8"/>
    </row>
    <row r="1557" spans="1:75" x14ac:dyDescent="0.3">
      <c r="A1557" s="7"/>
      <c r="B1557" s="3"/>
      <c r="C1557" s="3"/>
      <c r="D1557" s="3"/>
      <c r="E1557" s="3"/>
      <c r="F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c r="AY1557" s="3"/>
      <c r="AZ1557" s="3"/>
      <c r="BA1557" s="3"/>
      <c r="BB1557" s="3"/>
      <c r="BC1557" s="3"/>
      <c r="BD1557" s="3"/>
      <c r="BE1557" s="3"/>
      <c r="BF1557" s="3"/>
      <c r="BG1557" s="3"/>
      <c r="BH1557" s="3"/>
      <c r="BI1557" s="3"/>
      <c r="BJ1557" s="3"/>
      <c r="BK1557" s="3"/>
      <c r="BL1557" s="51"/>
      <c r="BM1557" s="8"/>
      <c r="BN1557" s="8"/>
      <c r="BO1557" s="10"/>
      <c r="BP1557" s="8"/>
      <c r="BQ1557" s="8"/>
      <c r="BR1557" s="8"/>
      <c r="BS1557" s="8"/>
      <c r="BT1557" s="8"/>
      <c r="BU1557" s="8"/>
      <c r="BV1557" s="8"/>
      <c r="BW1557" s="8"/>
    </row>
    <row r="1558" spans="1:75" x14ac:dyDescent="0.3">
      <c r="A1558" s="7"/>
      <c r="B1558" s="3"/>
      <c r="C1558" s="3"/>
      <c r="D1558" s="3"/>
      <c r="E1558" s="3"/>
      <c r="F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c r="AY1558" s="3"/>
      <c r="AZ1558" s="3"/>
      <c r="BA1558" s="3"/>
      <c r="BB1558" s="3"/>
      <c r="BC1558" s="3"/>
      <c r="BD1558" s="3"/>
      <c r="BE1558" s="3"/>
      <c r="BF1558" s="3"/>
      <c r="BG1558" s="3"/>
      <c r="BH1558" s="3"/>
      <c r="BI1558" s="3"/>
      <c r="BJ1558" s="3"/>
      <c r="BK1558" s="3"/>
      <c r="BL1558" s="51"/>
      <c r="BM1558" s="8"/>
      <c r="BN1558" s="8"/>
      <c r="BO1558" s="10"/>
      <c r="BP1558" s="8"/>
      <c r="BQ1558" s="8"/>
      <c r="BR1558" s="8"/>
      <c r="BS1558" s="8"/>
      <c r="BT1558" s="8"/>
      <c r="BU1558" s="8"/>
      <c r="BV1558" s="8"/>
      <c r="BW1558" s="8"/>
    </row>
    <row r="1559" spans="1:75" x14ac:dyDescent="0.3">
      <c r="A1559" s="7"/>
      <c r="B1559" s="3"/>
      <c r="C1559" s="3"/>
      <c r="D1559" s="3"/>
      <c r="E1559" s="3"/>
      <c r="F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c r="AY1559" s="3"/>
      <c r="AZ1559" s="3"/>
      <c r="BA1559" s="3"/>
      <c r="BB1559" s="3"/>
      <c r="BC1559" s="3"/>
      <c r="BD1559" s="3"/>
      <c r="BE1559" s="3"/>
      <c r="BF1559" s="3"/>
      <c r="BG1559" s="3"/>
      <c r="BH1559" s="3"/>
      <c r="BI1559" s="3"/>
      <c r="BJ1559" s="3"/>
      <c r="BK1559" s="3"/>
      <c r="BL1559" s="51"/>
      <c r="BM1559" s="8"/>
      <c r="BN1559" s="8"/>
      <c r="BO1559" s="10"/>
      <c r="BP1559" s="8"/>
      <c r="BQ1559" s="8"/>
      <c r="BR1559" s="8"/>
      <c r="BS1559" s="8"/>
      <c r="BT1559" s="8"/>
      <c r="BU1559" s="8"/>
      <c r="BV1559" s="8"/>
      <c r="BW1559" s="8"/>
    </row>
    <row r="1560" spans="1:75" x14ac:dyDescent="0.3">
      <c r="A1560" s="7"/>
      <c r="B1560" s="3"/>
      <c r="C1560" s="3"/>
      <c r="D1560" s="3"/>
      <c r="E1560" s="3"/>
      <c r="F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c r="AO1560" s="3"/>
      <c r="AP1560" s="3"/>
      <c r="AQ1560" s="3"/>
      <c r="AR1560" s="3"/>
      <c r="AS1560" s="3"/>
      <c r="AT1560" s="3"/>
      <c r="AU1560" s="3"/>
      <c r="AV1560" s="3"/>
      <c r="AW1560" s="3"/>
      <c r="AX1560" s="3"/>
      <c r="AY1560" s="3"/>
      <c r="AZ1560" s="3"/>
      <c r="BA1560" s="3"/>
      <c r="BB1560" s="3"/>
      <c r="BC1560" s="3"/>
      <c r="BD1560" s="3"/>
      <c r="BE1560" s="3"/>
      <c r="BF1560" s="3"/>
      <c r="BG1560" s="3"/>
      <c r="BH1560" s="3"/>
      <c r="BI1560" s="3"/>
      <c r="BJ1560" s="3"/>
      <c r="BK1560" s="3"/>
      <c r="BL1560" s="51"/>
      <c r="BM1560" s="8"/>
      <c r="BN1560" s="8"/>
      <c r="BO1560" s="10"/>
      <c r="BP1560" s="8"/>
      <c r="BQ1560" s="8"/>
      <c r="BR1560" s="8"/>
      <c r="BS1560" s="8"/>
      <c r="BT1560" s="8"/>
      <c r="BU1560" s="8"/>
      <c r="BV1560" s="8"/>
      <c r="BW1560" s="8"/>
    </row>
    <row r="1561" spans="1:75" x14ac:dyDescent="0.3">
      <c r="A1561" s="7"/>
      <c r="B1561" s="3"/>
      <c r="C1561" s="3"/>
      <c r="D1561" s="3"/>
      <c r="E1561" s="3"/>
      <c r="F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c r="AO1561" s="3"/>
      <c r="AP1561" s="3"/>
      <c r="AQ1561" s="3"/>
      <c r="AR1561" s="3"/>
      <c r="AS1561" s="3"/>
      <c r="AT1561" s="3"/>
      <c r="AU1561" s="3"/>
      <c r="AV1561" s="3"/>
      <c r="AW1561" s="3"/>
      <c r="AX1561" s="3"/>
      <c r="AY1561" s="3"/>
      <c r="AZ1561" s="3"/>
      <c r="BA1561" s="3"/>
      <c r="BB1561" s="3"/>
      <c r="BC1561" s="3"/>
      <c r="BD1561" s="3"/>
      <c r="BE1561" s="3"/>
      <c r="BF1561" s="3"/>
      <c r="BG1561" s="3"/>
      <c r="BH1561" s="3"/>
      <c r="BI1561" s="3"/>
      <c r="BJ1561" s="3"/>
      <c r="BK1561" s="3"/>
      <c r="BL1561" s="51"/>
      <c r="BM1561" s="8"/>
      <c r="BN1561" s="8"/>
      <c r="BO1561" s="10"/>
      <c r="BP1561" s="8"/>
      <c r="BQ1561" s="8"/>
      <c r="BR1561" s="8"/>
      <c r="BS1561" s="8"/>
      <c r="BT1561" s="8"/>
      <c r="BU1561" s="8"/>
      <c r="BV1561" s="8"/>
      <c r="BW1561" s="8"/>
    </row>
    <row r="1562" spans="1:75" x14ac:dyDescent="0.3">
      <c r="A1562" s="7"/>
      <c r="B1562" s="3"/>
      <c r="C1562" s="3"/>
      <c r="D1562" s="3"/>
      <c r="E1562" s="3"/>
      <c r="F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c r="AO1562" s="3"/>
      <c r="AP1562" s="3"/>
      <c r="AQ1562" s="3"/>
      <c r="AR1562" s="3"/>
      <c r="AS1562" s="3"/>
      <c r="AT1562" s="3"/>
      <c r="AU1562" s="3"/>
      <c r="AV1562" s="3"/>
      <c r="AW1562" s="3"/>
      <c r="AX1562" s="3"/>
      <c r="AY1562" s="3"/>
      <c r="AZ1562" s="3"/>
      <c r="BA1562" s="3"/>
      <c r="BB1562" s="3"/>
      <c r="BC1562" s="3"/>
      <c r="BD1562" s="3"/>
      <c r="BE1562" s="3"/>
      <c r="BF1562" s="3"/>
      <c r="BG1562" s="3"/>
      <c r="BH1562" s="3"/>
      <c r="BI1562" s="3"/>
      <c r="BJ1562" s="3"/>
      <c r="BK1562" s="3"/>
      <c r="BL1562" s="51"/>
      <c r="BM1562" s="8"/>
      <c r="BN1562" s="8"/>
      <c r="BO1562" s="10"/>
      <c r="BP1562" s="8"/>
      <c r="BQ1562" s="8"/>
      <c r="BR1562" s="8"/>
      <c r="BS1562" s="8"/>
      <c r="BT1562" s="8"/>
      <c r="BU1562" s="8"/>
      <c r="BV1562" s="8"/>
      <c r="BW1562" s="8"/>
    </row>
    <row r="1563" spans="1:75" x14ac:dyDescent="0.3">
      <c r="A1563" s="7"/>
      <c r="B1563" s="3"/>
      <c r="C1563" s="3"/>
      <c r="D1563" s="3"/>
      <c r="E1563" s="3"/>
      <c r="F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c r="AO1563" s="3"/>
      <c r="AP1563" s="3"/>
      <c r="AQ1563" s="3"/>
      <c r="AR1563" s="3"/>
      <c r="AS1563" s="3"/>
      <c r="AT1563" s="3"/>
      <c r="AU1563" s="3"/>
      <c r="AV1563" s="3"/>
      <c r="AW1563" s="3"/>
      <c r="AX1563" s="3"/>
      <c r="AY1563" s="3"/>
      <c r="AZ1563" s="3"/>
      <c r="BA1563" s="3"/>
      <c r="BB1563" s="3"/>
      <c r="BC1563" s="3"/>
      <c r="BD1563" s="3"/>
      <c r="BE1563" s="3"/>
      <c r="BF1563" s="3"/>
      <c r="BG1563" s="3"/>
      <c r="BH1563" s="3"/>
      <c r="BI1563" s="3"/>
      <c r="BJ1563" s="3"/>
      <c r="BK1563" s="3"/>
      <c r="BL1563" s="51"/>
      <c r="BM1563" s="8"/>
      <c r="BN1563" s="8"/>
      <c r="BO1563" s="10"/>
      <c r="BP1563" s="8"/>
      <c r="BQ1563" s="8"/>
      <c r="BR1563" s="8"/>
      <c r="BS1563" s="8"/>
      <c r="BT1563" s="8"/>
      <c r="BU1563" s="8"/>
      <c r="BV1563" s="8"/>
      <c r="BW1563" s="8"/>
    </row>
    <row r="1564" spans="1:75" x14ac:dyDescent="0.3">
      <c r="A1564" s="7"/>
      <c r="B1564" s="3"/>
      <c r="C1564" s="3"/>
      <c r="D1564" s="3"/>
      <c r="E1564" s="3"/>
      <c r="F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c r="AO1564" s="3"/>
      <c r="AP1564" s="3"/>
      <c r="AQ1564" s="3"/>
      <c r="AR1564" s="3"/>
      <c r="AS1564" s="3"/>
      <c r="AT1564" s="3"/>
      <c r="AU1564" s="3"/>
      <c r="AV1564" s="3"/>
      <c r="AW1564" s="3"/>
      <c r="AX1564" s="3"/>
      <c r="AY1564" s="3"/>
      <c r="AZ1564" s="3"/>
      <c r="BA1564" s="3"/>
      <c r="BB1564" s="3"/>
      <c r="BC1564" s="3"/>
      <c r="BD1564" s="3"/>
      <c r="BE1564" s="3"/>
      <c r="BF1564" s="3"/>
      <c r="BG1564" s="3"/>
      <c r="BH1564" s="3"/>
      <c r="BI1564" s="3"/>
      <c r="BJ1564" s="3"/>
      <c r="BK1564" s="3"/>
      <c r="BL1564" s="51"/>
      <c r="BM1564" s="8"/>
      <c r="BN1564" s="8"/>
      <c r="BO1564" s="10"/>
      <c r="BP1564" s="8"/>
      <c r="BQ1564" s="8"/>
      <c r="BR1564" s="8"/>
      <c r="BS1564" s="8"/>
      <c r="BT1564" s="8"/>
      <c r="BU1564" s="8"/>
      <c r="BV1564" s="8"/>
      <c r="BW1564" s="8"/>
    </row>
    <row r="1565" spans="1:75" x14ac:dyDescent="0.3">
      <c r="A1565" s="7"/>
      <c r="B1565" s="3"/>
      <c r="C1565" s="3"/>
      <c r="D1565" s="3"/>
      <c r="E1565" s="3"/>
      <c r="F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c r="AO1565" s="3"/>
      <c r="AP1565" s="3"/>
      <c r="AQ1565" s="3"/>
      <c r="AR1565" s="3"/>
      <c r="AS1565" s="3"/>
      <c r="AT1565" s="3"/>
      <c r="AU1565" s="3"/>
      <c r="AV1565" s="3"/>
      <c r="AW1565" s="3"/>
      <c r="AX1565" s="3"/>
      <c r="AY1565" s="3"/>
      <c r="AZ1565" s="3"/>
      <c r="BA1565" s="3"/>
      <c r="BB1565" s="3"/>
      <c r="BC1565" s="3"/>
      <c r="BD1565" s="3"/>
      <c r="BE1565" s="3"/>
      <c r="BF1565" s="3"/>
      <c r="BG1565" s="3"/>
      <c r="BH1565" s="3"/>
      <c r="BI1565" s="3"/>
      <c r="BJ1565" s="3"/>
      <c r="BK1565" s="3"/>
      <c r="BL1565" s="51"/>
      <c r="BM1565" s="8"/>
      <c r="BN1565" s="8"/>
      <c r="BO1565" s="10"/>
      <c r="BP1565" s="8"/>
      <c r="BQ1565" s="8"/>
      <c r="BR1565" s="8"/>
      <c r="BS1565" s="8"/>
      <c r="BT1565" s="8"/>
      <c r="BU1565" s="8"/>
      <c r="BV1565" s="8"/>
      <c r="BW1565" s="8"/>
    </row>
    <row r="1566" spans="1:75" x14ac:dyDescent="0.3">
      <c r="A1566" s="7"/>
      <c r="B1566" s="3"/>
      <c r="C1566" s="3"/>
      <c r="D1566" s="3"/>
      <c r="E1566" s="3"/>
      <c r="F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c r="AO1566" s="3"/>
      <c r="AP1566" s="3"/>
      <c r="AQ1566" s="3"/>
      <c r="AR1566" s="3"/>
      <c r="AS1566" s="3"/>
      <c r="AT1566" s="3"/>
      <c r="AU1566" s="3"/>
      <c r="AV1566" s="3"/>
      <c r="AW1566" s="3"/>
      <c r="AX1566" s="3"/>
      <c r="AY1566" s="3"/>
      <c r="AZ1566" s="3"/>
      <c r="BA1566" s="3"/>
      <c r="BB1566" s="3"/>
      <c r="BC1566" s="3"/>
      <c r="BD1566" s="3"/>
      <c r="BE1566" s="3"/>
      <c r="BF1566" s="3"/>
      <c r="BG1566" s="3"/>
      <c r="BH1566" s="3"/>
      <c r="BI1566" s="3"/>
      <c r="BJ1566" s="3"/>
      <c r="BK1566" s="3"/>
      <c r="BL1566" s="51"/>
      <c r="BM1566" s="8"/>
      <c r="BN1566" s="8"/>
      <c r="BO1566" s="10"/>
      <c r="BP1566" s="8"/>
      <c r="BQ1566" s="8"/>
      <c r="BR1566" s="8"/>
      <c r="BS1566" s="8"/>
      <c r="BT1566" s="8"/>
      <c r="BU1566" s="8"/>
      <c r="BV1566" s="8"/>
      <c r="BW1566" s="8"/>
    </row>
    <row r="1567" spans="1:75" x14ac:dyDescent="0.3">
      <c r="A1567" s="7"/>
      <c r="B1567" s="3"/>
      <c r="C1567" s="3"/>
      <c r="D1567" s="3"/>
      <c r="E1567" s="3"/>
      <c r="F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c r="AO1567" s="3"/>
      <c r="AP1567" s="3"/>
      <c r="AQ1567" s="3"/>
      <c r="AR1567" s="3"/>
      <c r="AS1567" s="3"/>
      <c r="AT1567" s="3"/>
      <c r="AU1567" s="3"/>
      <c r="AV1567" s="3"/>
      <c r="AW1567" s="3"/>
      <c r="AX1567" s="3"/>
      <c r="AY1567" s="3"/>
      <c r="AZ1567" s="3"/>
      <c r="BA1567" s="3"/>
      <c r="BB1567" s="3"/>
      <c r="BC1567" s="3"/>
      <c r="BD1567" s="3"/>
      <c r="BE1567" s="3"/>
      <c r="BF1567" s="3"/>
      <c r="BG1567" s="3"/>
      <c r="BH1567" s="3"/>
      <c r="BI1567" s="3"/>
      <c r="BJ1567" s="3"/>
      <c r="BK1567" s="3"/>
      <c r="BL1567" s="51"/>
      <c r="BM1567" s="8"/>
      <c r="BN1567" s="8"/>
      <c r="BO1567" s="10"/>
      <c r="BP1567" s="8"/>
      <c r="BQ1567" s="8"/>
      <c r="BR1567" s="8"/>
      <c r="BS1567" s="8"/>
      <c r="BT1567" s="8"/>
      <c r="BU1567" s="8"/>
      <c r="BV1567" s="8"/>
      <c r="BW1567" s="8"/>
    </row>
    <row r="1568" spans="1:75" x14ac:dyDescent="0.3">
      <c r="A1568" s="7"/>
      <c r="B1568" s="3"/>
      <c r="C1568" s="3"/>
      <c r="D1568" s="3"/>
      <c r="E1568" s="3"/>
      <c r="F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c r="AO1568" s="3"/>
      <c r="AP1568" s="3"/>
      <c r="AQ1568" s="3"/>
      <c r="AR1568" s="3"/>
      <c r="AS1568" s="3"/>
      <c r="AT1568" s="3"/>
      <c r="AU1568" s="3"/>
      <c r="AV1568" s="3"/>
      <c r="AW1568" s="3"/>
      <c r="AX1568" s="3"/>
      <c r="AY1568" s="3"/>
      <c r="AZ1568" s="3"/>
      <c r="BA1568" s="3"/>
      <c r="BB1568" s="3"/>
      <c r="BC1568" s="3"/>
      <c r="BD1568" s="3"/>
      <c r="BE1568" s="3"/>
      <c r="BF1568" s="3"/>
      <c r="BG1568" s="3"/>
      <c r="BH1568" s="3"/>
      <c r="BI1568" s="3"/>
      <c r="BJ1568" s="3"/>
      <c r="BK1568" s="3"/>
      <c r="BL1568" s="51"/>
      <c r="BM1568" s="8"/>
      <c r="BN1568" s="8"/>
      <c r="BO1568" s="10"/>
      <c r="BP1568" s="8"/>
      <c r="BQ1568" s="8"/>
      <c r="BR1568" s="8"/>
      <c r="BS1568" s="8"/>
      <c r="BT1568" s="8"/>
      <c r="BU1568" s="8"/>
      <c r="BV1568" s="8"/>
      <c r="BW1568" s="8"/>
    </row>
    <row r="1569" spans="1:75" x14ac:dyDescent="0.3">
      <c r="A1569" s="7"/>
      <c r="B1569" s="3"/>
      <c r="C1569" s="3"/>
      <c r="D1569" s="3"/>
      <c r="E1569" s="3"/>
      <c r="F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c r="AO1569" s="3"/>
      <c r="AP1569" s="3"/>
      <c r="AQ1569" s="3"/>
      <c r="AR1569" s="3"/>
      <c r="AS1569" s="3"/>
      <c r="AT1569" s="3"/>
      <c r="AU1569" s="3"/>
      <c r="AV1569" s="3"/>
      <c r="AW1569" s="3"/>
      <c r="AX1569" s="3"/>
      <c r="AY1569" s="3"/>
      <c r="AZ1569" s="3"/>
      <c r="BA1569" s="3"/>
      <c r="BB1569" s="3"/>
      <c r="BC1569" s="3"/>
      <c r="BD1569" s="3"/>
      <c r="BE1569" s="3"/>
      <c r="BF1569" s="3"/>
      <c r="BG1569" s="3"/>
      <c r="BH1569" s="3"/>
      <c r="BI1569" s="3"/>
      <c r="BJ1569" s="3"/>
      <c r="BK1569" s="3"/>
      <c r="BL1569" s="51"/>
      <c r="BM1569" s="8"/>
      <c r="BN1569" s="8"/>
      <c r="BO1569" s="10"/>
      <c r="BP1569" s="8"/>
      <c r="BQ1569" s="8"/>
      <c r="BR1569" s="8"/>
      <c r="BS1569" s="8"/>
      <c r="BT1569" s="8"/>
      <c r="BU1569" s="8"/>
      <c r="BV1569" s="8"/>
      <c r="BW1569" s="8"/>
    </row>
    <row r="1570" spans="1:75" x14ac:dyDescent="0.3">
      <c r="A1570" s="7"/>
      <c r="B1570" s="3"/>
      <c r="C1570" s="3"/>
      <c r="D1570" s="3"/>
      <c r="E1570" s="3"/>
      <c r="F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c r="AY1570" s="3"/>
      <c r="AZ1570" s="3"/>
      <c r="BA1570" s="3"/>
      <c r="BB1570" s="3"/>
      <c r="BC1570" s="3"/>
      <c r="BD1570" s="3"/>
      <c r="BE1570" s="3"/>
      <c r="BF1570" s="3"/>
      <c r="BG1570" s="3"/>
      <c r="BH1570" s="3"/>
      <c r="BI1570" s="3"/>
      <c r="BJ1570" s="3"/>
      <c r="BK1570" s="3"/>
      <c r="BL1570" s="51"/>
      <c r="BM1570" s="8"/>
      <c r="BN1570" s="8"/>
      <c r="BO1570" s="10"/>
      <c r="BP1570" s="8"/>
      <c r="BQ1570" s="8"/>
      <c r="BR1570" s="8"/>
      <c r="BS1570" s="8"/>
      <c r="BT1570" s="8"/>
      <c r="BU1570" s="8"/>
      <c r="BV1570" s="8"/>
      <c r="BW1570" s="8"/>
    </row>
    <row r="1571" spans="1:75" x14ac:dyDescent="0.3">
      <c r="A1571" s="7"/>
      <c r="B1571" s="3"/>
      <c r="C1571" s="3"/>
      <c r="D1571" s="3"/>
      <c r="E1571" s="3"/>
      <c r="F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c r="AO1571" s="3"/>
      <c r="AP1571" s="3"/>
      <c r="AQ1571" s="3"/>
      <c r="AR1571" s="3"/>
      <c r="AS1571" s="3"/>
      <c r="AT1571" s="3"/>
      <c r="AU1571" s="3"/>
      <c r="AV1571" s="3"/>
      <c r="AW1571" s="3"/>
      <c r="AX1571" s="3"/>
      <c r="AY1571" s="3"/>
      <c r="AZ1571" s="3"/>
      <c r="BA1571" s="3"/>
      <c r="BB1571" s="3"/>
      <c r="BC1571" s="3"/>
      <c r="BD1571" s="3"/>
      <c r="BE1571" s="3"/>
      <c r="BF1571" s="3"/>
      <c r="BG1571" s="3"/>
      <c r="BH1571" s="3"/>
      <c r="BI1571" s="3"/>
      <c r="BJ1571" s="3"/>
      <c r="BK1571" s="3"/>
      <c r="BL1571" s="51"/>
      <c r="BM1571" s="8"/>
      <c r="BN1571" s="8"/>
      <c r="BO1571" s="10"/>
      <c r="BP1571" s="8"/>
      <c r="BQ1571" s="8"/>
      <c r="BR1571" s="8"/>
      <c r="BS1571" s="8"/>
      <c r="BT1571" s="8"/>
      <c r="BU1571" s="8"/>
      <c r="BV1571" s="8"/>
      <c r="BW1571" s="8"/>
    </row>
    <row r="1572" spans="1:75" x14ac:dyDescent="0.3">
      <c r="A1572" s="7"/>
      <c r="B1572" s="3"/>
      <c r="C1572" s="3"/>
      <c r="D1572" s="3"/>
      <c r="E1572" s="3"/>
      <c r="F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c r="AO1572" s="3"/>
      <c r="AP1572" s="3"/>
      <c r="AQ1572" s="3"/>
      <c r="AR1572" s="3"/>
      <c r="AS1572" s="3"/>
      <c r="AT1572" s="3"/>
      <c r="AU1572" s="3"/>
      <c r="AV1572" s="3"/>
      <c r="AW1572" s="3"/>
      <c r="AX1572" s="3"/>
      <c r="AY1572" s="3"/>
      <c r="AZ1572" s="3"/>
      <c r="BA1572" s="3"/>
      <c r="BB1572" s="3"/>
      <c r="BC1572" s="3"/>
      <c r="BD1572" s="3"/>
      <c r="BE1572" s="3"/>
      <c r="BF1572" s="3"/>
      <c r="BG1572" s="3"/>
      <c r="BH1572" s="3"/>
      <c r="BI1572" s="3"/>
      <c r="BJ1572" s="3"/>
      <c r="BK1572" s="3"/>
      <c r="BL1572" s="51"/>
      <c r="BM1572" s="8"/>
      <c r="BN1572" s="8"/>
      <c r="BO1572" s="10"/>
      <c r="BP1572" s="8"/>
      <c r="BQ1572" s="8"/>
      <c r="BR1572" s="8"/>
      <c r="BS1572" s="8"/>
      <c r="BT1572" s="8"/>
      <c r="BU1572" s="8"/>
      <c r="BV1572" s="8"/>
      <c r="BW1572" s="8"/>
    </row>
    <row r="1573" spans="1:75" x14ac:dyDescent="0.3">
      <c r="A1573" s="7"/>
      <c r="B1573" s="3"/>
      <c r="C1573" s="3"/>
      <c r="D1573" s="3"/>
      <c r="E1573" s="3"/>
      <c r="F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c r="AO1573" s="3"/>
      <c r="AP1573" s="3"/>
      <c r="AQ1573" s="3"/>
      <c r="AR1573" s="3"/>
      <c r="AS1573" s="3"/>
      <c r="AT1573" s="3"/>
      <c r="AU1573" s="3"/>
      <c r="AV1573" s="3"/>
      <c r="AW1573" s="3"/>
      <c r="AX1573" s="3"/>
      <c r="AY1573" s="3"/>
      <c r="AZ1573" s="3"/>
      <c r="BA1573" s="3"/>
      <c r="BB1573" s="3"/>
      <c r="BC1573" s="3"/>
      <c r="BD1573" s="3"/>
      <c r="BE1573" s="3"/>
      <c r="BF1573" s="3"/>
      <c r="BG1573" s="3"/>
      <c r="BH1573" s="3"/>
      <c r="BI1573" s="3"/>
      <c r="BJ1573" s="3"/>
      <c r="BK1573" s="3"/>
      <c r="BL1573" s="51"/>
      <c r="BM1573" s="8"/>
      <c r="BN1573" s="8"/>
      <c r="BO1573" s="10"/>
      <c r="BP1573" s="8"/>
      <c r="BQ1573" s="8"/>
      <c r="BR1573" s="8"/>
      <c r="BS1573" s="8"/>
      <c r="BT1573" s="8"/>
      <c r="BU1573" s="8"/>
      <c r="BV1573" s="8"/>
      <c r="BW1573" s="8"/>
    </row>
    <row r="1574" spans="1:75" x14ac:dyDescent="0.3">
      <c r="A1574" s="7"/>
      <c r="B1574" s="3"/>
      <c r="C1574" s="3"/>
      <c r="D1574" s="3"/>
      <c r="E1574" s="3"/>
      <c r="F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c r="AO1574" s="3"/>
      <c r="AP1574" s="3"/>
      <c r="AQ1574" s="3"/>
      <c r="AR1574" s="3"/>
      <c r="AS1574" s="3"/>
      <c r="AT1574" s="3"/>
      <c r="AU1574" s="3"/>
      <c r="AV1574" s="3"/>
      <c r="AW1574" s="3"/>
      <c r="AX1574" s="3"/>
      <c r="AY1574" s="3"/>
      <c r="AZ1574" s="3"/>
      <c r="BA1574" s="3"/>
      <c r="BB1574" s="3"/>
      <c r="BC1574" s="3"/>
      <c r="BD1574" s="3"/>
      <c r="BE1574" s="3"/>
      <c r="BF1574" s="3"/>
      <c r="BG1574" s="3"/>
      <c r="BH1574" s="3"/>
      <c r="BI1574" s="3"/>
      <c r="BJ1574" s="3"/>
      <c r="BK1574" s="3"/>
      <c r="BL1574" s="51"/>
      <c r="BM1574" s="8"/>
      <c r="BN1574" s="8"/>
      <c r="BO1574" s="10"/>
      <c r="BP1574" s="8"/>
      <c r="BQ1574" s="8"/>
      <c r="BR1574" s="8"/>
      <c r="BS1574" s="8"/>
      <c r="BT1574" s="8"/>
      <c r="BU1574" s="8"/>
      <c r="BV1574" s="8"/>
      <c r="BW1574" s="8"/>
    </row>
    <row r="1575" spans="1:75" x14ac:dyDescent="0.3">
      <c r="A1575" s="7"/>
      <c r="B1575" s="3"/>
      <c r="C1575" s="3"/>
      <c r="D1575" s="3"/>
      <c r="E1575" s="3"/>
      <c r="F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c r="AO1575" s="3"/>
      <c r="AP1575" s="3"/>
      <c r="AQ1575" s="3"/>
      <c r="AR1575" s="3"/>
      <c r="AS1575" s="3"/>
      <c r="AT1575" s="3"/>
      <c r="AU1575" s="3"/>
      <c r="AV1575" s="3"/>
      <c r="AW1575" s="3"/>
      <c r="AX1575" s="3"/>
      <c r="AY1575" s="3"/>
      <c r="AZ1575" s="3"/>
      <c r="BA1575" s="3"/>
      <c r="BB1575" s="3"/>
      <c r="BC1575" s="3"/>
      <c r="BD1575" s="3"/>
      <c r="BE1575" s="3"/>
      <c r="BF1575" s="3"/>
      <c r="BG1575" s="3"/>
      <c r="BH1575" s="3"/>
      <c r="BI1575" s="3"/>
      <c r="BJ1575" s="3"/>
      <c r="BK1575" s="3"/>
      <c r="BL1575" s="51"/>
      <c r="BM1575" s="8"/>
      <c r="BN1575" s="8"/>
      <c r="BO1575" s="10"/>
      <c r="BP1575" s="8"/>
      <c r="BQ1575" s="8"/>
      <c r="BR1575" s="8"/>
      <c r="BS1575" s="8"/>
      <c r="BT1575" s="8"/>
      <c r="BU1575" s="8"/>
      <c r="BV1575" s="8"/>
      <c r="BW1575" s="8"/>
    </row>
    <row r="1576" spans="1:75" x14ac:dyDescent="0.3">
      <c r="A1576" s="7"/>
      <c r="B1576" s="3"/>
      <c r="C1576" s="3"/>
      <c r="D1576" s="3"/>
      <c r="E1576" s="3"/>
      <c r="F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c r="AM1576" s="3"/>
      <c r="AN1576" s="3"/>
      <c r="AO1576" s="3"/>
      <c r="AP1576" s="3"/>
      <c r="AQ1576" s="3"/>
      <c r="AR1576" s="3"/>
      <c r="AS1576" s="3"/>
      <c r="AT1576" s="3"/>
      <c r="AU1576" s="3"/>
      <c r="AV1576" s="3"/>
      <c r="AW1576" s="3"/>
      <c r="AX1576" s="3"/>
      <c r="AY1576" s="3"/>
      <c r="AZ1576" s="3"/>
      <c r="BA1576" s="3"/>
      <c r="BB1576" s="3"/>
      <c r="BC1576" s="3"/>
      <c r="BD1576" s="3"/>
      <c r="BE1576" s="3"/>
      <c r="BF1576" s="3"/>
      <c r="BG1576" s="3"/>
      <c r="BH1576" s="3"/>
      <c r="BI1576" s="3"/>
      <c r="BJ1576" s="3"/>
      <c r="BK1576" s="3"/>
      <c r="BL1576" s="51"/>
      <c r="BM1576" s="8"/>
      <c r="BN1576" s="8"/>
      <c r="BO1576" s="10"/>
      <c r="BP1576" s="8"/>
      <c r="BQ1576" s="8"/>
      <c r="BR1576" s="8"/>
      <c r="BS1576" s="8"/>
      <c r="BT1576" s="8"/>
      <c r="BU1576" s="8"/>
      <c r="BV1576" s="8"/>
      <c r="BW1576" s="8"/>
    </row>
    <row r="1577" spans="1:75" x14ac:dyDescent="0.3">
      <c r="A1577" s="7"/>
      <c r="B1577" s="3"/>
      <c r="C1577" s="3"/>
      <c r="D1577" s="3"/>
      <c r="E1577" s="3"/>
      <c r="F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c r="AM1577" s="3"/>
      <c r="AN1577" s="3"/>
      <c r="AO1577" s="3"/>
      <c r="AP1577" s="3"/>
      <c r="AQ1577" s="3"/>
      <c r="AR1577" s="3"/>
      <c r="AS1577" s="3"/>
      <c r="AT1577" s="3"/>
      <c r="AU1577" s="3"/>
      <c r="AV1577" s="3"/>
      <c r="AW1577" s="3"/>
      <c r="AX1577" s="3"/>
      <c r="AY1577" s="3"/>
      <c r="AZ1577" s="3"/>
      <c r="BA1577" s="3"/>
      <c r="BB1577" s="3"/>
      <c r="BC1577" s="3"/>
      <c r="BD1577" s="3"/>
      <c r="BE1577" s="3"/>
      <c r="BF1577" s="3"/>
      <c r="BG1577" s="3"/>
      <c r="BH1577" s="3"/>
      <c r="BI1577" s="3"/>
      <c r="BJ1577" s="3"/>
      <c r="BK1577" s="3"/>
      <c r="BL1577" s="51"/>
      <c r="BM1577" s="8"/>
      <c r="BN1577" s="8"/>
      <c r="BO1577" s="10"/>
      <c r="BP1577" s="8"/>
      <c r="BQ1577" s="8"/>
      <c r="BR1577" s="8"/>
      <c r="BS1577" s="8"/>
      <c r="BT1577" s="8"/>
      <c r="BU1577" s="8"/>
      <c r="BV1577" s="8"/>
      <c r="BW1577" s="8"/>
    </row>
    <row r="1578" spans="1:75" x14ac:dyDescent="0.3">
      <c r="A1578" s="7"/>
      <c r="B1578" s="3"/>
      <c r="C1578" s="3"/>
      <c r="D1578" s="3"/>
      <c r="E1578" s="3"/>
      <c r="F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c r="AM1578" s="3"/>
      <c r="AN1578" s="3"/>
      <c r="AO1578" s="3"/>
      <c r="AP1578" s="3"/>
      <c r="AQ1578" s="3"/>
      <c r="AR1578" s="3"/>
      <c r="AS1578" s="3"/>
      <c r="AT1578" s="3"/>
      <c r="AU1578" s="3"/>
      <c r="AV1578" s="3"/>
      <c r="AW1578" s="3"/>
      <c r="AX1578" s="3"/>
      <c r="AY1578" s="3"/>
      <c r="AZ1578" s="3"/>
      <c r="BA1578" s="3"/>
      <c r="BB1578" s="3"/>
      <c r="BC1578" s="3"/>
      <c r="BD1578" s="3"/>
      <c r="BE1578" s="3"/>
      <c r="BF1578" s="3"/>
      <c r="BG1578" s="3"/>
      <c r="BH1578" s="3"/>
      <c r="BI1578" s="3"/>
      <c r="BJ1578" s="3"/>
      <c r="BK1578" s="3"/>
      <c r="BL1578" s="51"/>
      <c r="BM1578" s="8"/>
      <c r="BN1578" s="8"/>
      <c r="BO1578" s="10"/>
      <c r="BP1578" s="8"/>
      <c r="BQ1578" s="8"/>
      <c r="BR1578" s="8"/>
      <c r="BS1578" s="8"/>
      <c r="BT1578" s="8"/>
      <c r="BU1578" s="8"/>
      <c r="BV1578" s="8"/>
      <c r="BW1578" s="8"/>
    </row>
    <row r="1579" spans="1:75" x14ac:dyDescent="0.3">
      <c r="A1579" s="7"/>
      <c r="B1579" s="3"/>
      <c r="C1579" s="3"/>
      <c r="D1579" s="3"/>
      <c r="E1579" s="3"/>
      <c r="F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c r="AM1579" s="3"/>
      <c r="AN1579" s="3"/>
      <c r="AO1579" s="3"/>
      <c r="AP1579" s="3"/>
      <c r="AQ1579" s="3"/>
      <c r="AR1579" s="3"/>
      <c r="AS1579" s="3"/>
      <c r="AT1579" s="3"/>
      <c r="AU1579" s="3"/>
      <c r="AV1579" s="3"/>
      <c r="AW1579" s="3"/>
      <c r="AX1579" s="3"/>
      <c r="AY1579" s="3"/>
      <c r="AZ1579" s="3"/>
      <c r="BA1579" s="3"/>
      <c r="BB1579" s="3"/>
      <c r="BC1579" s="3"/>
      <c r="BD1579" s="3"/>
      <c r="BE1579" s="3"/>
      <c r="BF1579" s="3"/>
      <c r="BG1579" s="3"/>
      <c r="BH1579" s="3"/>
      <c r="BI1579" s="3"/>
      <c r="BJ1579" s="3"/>
      <c r="BK1579" s="3"/>
      <c r="BL1579" s="51"/>
      <c r="BM1579" s="8"/>
      <c r="BN1579" s="8"/>
      <c r="BO1579" s="10"/>
      <c r="BP1579" s="8"/>
      <c r="BQ1579" s="8"/>
      <c r="BR1579" s="8"/>
      <c r="BS1579" s="8"/>
      <c r="BT1579" s="8"/>
      <c r="BU1579" s="8"/>
      <c r="BV1579" s="8"/>
      <c r="BW1579" s="8"/>
    </row>
    <row r="1580" spans="1:75" x14ac:dyDescent="0.3">
      <c r="A1580" s="7"/>
      <c r="B1580" s="3"/>
      <c r="C1580" s="3"/>
      <c r="D1580" s="3"/>
      <c r="E1580" s="3"/>
      <c r="F1580" s="3"/>
      <c r="H1580" s="3"/>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c r="AM1580" s="3"/>
      <c r="AN1580" s="3"/>
      <c r="AO1580" s="3"/>
      <c r="AP1580" s="3"/>
      <c r="AQ1580" s="3"/>
      <c r="AR1580" s="3"/>
      <c r="AS1580" s="3"/>
      <c r="AT1580" s="3"/>
      <c r="AU1580" s="3"/>
      <c r="AV1580" s="3"/>
      <c r="AW1580" s="3"/>
      <c r="AX1580" s="3"/>
      <c r="AY1580" s="3"/>
      <c r="AZ1580" s="3"/>
      <c r="BA1580" s="3"/>
      <c r="BB1580" s="3"/>
      <c r="BC1580" s="3"/>
      <c r="BD1580" s="3"/>
      <c r="BE1580" s="3"/>
      <c r="BF1580" s="3"/>
      <c r="BG1580" s="3"/>
      <c r="BH1580" s="3"/>
      <c r="BI1580" s="3"/>
      <c r="BJ1580" s="3"/>
      <c r="BK1580" s="3"/>
      <c r="BL1580" s="51"/>
      <c r="BM1580" s="8"/>
      <c r="BN1580" s="8"/>
      <c r="BO1580" s="10"/>
      <c r="BP1580" s="8"/>
      <c r="BQ1580" s="8"/>
      <c r="BR1580" s="8"/>
      <c r="BS1580" s="8"/>
      <c r="BT1580" s="8"/>
      <c r="BU1580" s="8"/>
      <c r="BV1580" s="8"/>
      <c r="BW1580" s="8"/>
    </row>
    <row r="1581" spans="1:75" x14ac:dyDescent="0.3">
      <c r="A1581" s="7"/>
      <c r="B1581" s="3"/>
      <c r="C1581" s="3"/>
      <c r="D1581" s="3"/>
      <c r="E1581" s="3"/>
      <c r="F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c r="AM1581" s="3"/>
      <c r="AN1581" s="3"/>
      <c r="AO1581" s="3"/>
      <c r="AP1581" s="3"/>
      <c r="AQ1581" s="3"/>
      <c r="AR1581" s="3"/>
      <c r="AS1581" s="3"/>
      <c r="AT1581" s="3"/>
      <c r="AU1581" s="3"/>
      <c r="AV1581" s="3"/>
      <c r="AW1581" s="3"/>
      <c r="AX1581" s="3"/>
      <c r="AY1581" s="3"/>
      <c r="AZ1581" s="3"/>
      <c r="BA1581" s="3"/>
      <c r="BB1581" s="3"/>
      <c r="BC1581" s="3"/>
      <c r="BD1581" s="3"/>
      <c r="BE1581" s="3"/>
      <c r="BF1581" s="3"/>
      <c r="BG1581" s="3"/>
      <c r="BH1581" s="3"/>
      <c r="BI1581" s="3"/>
      <c r="BJ1581" s="3"/>
      <c r="BK1581" s="3"/>
      <c r="BL1581" s="51"/>
      <c r="BM1581" s="8"/>
      <c r="BN1581" s="8"/>
      <c r="BO1581" s="10"/>
      <c r="BP1581" s="8"/>
      <c r="BQ1581" s="8"/>
      <c r="BR1581" s="8"/>
      <c r="BS1581" s="8"/>
      <c r="BT1581" s="8"/>
      <c r="BU1581" s="8"/>
      <c r="BV1581" s="8"/>
      <c r="BW1581" s="8"/>
    </row>
    <row r="1582" spans="1:75" x14ac:dyDescent="0.3">
      <c r="A1582" s="7"/>
      <c r="B1582" s="3"/>
      <c r="C1582" s="3"/>
      <c r="D1582" s="3"/>
      <c r="E1582" s="3"/>
      <c r="F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c r="AM1582" s="3"/>
      <c r="AN1582" s="3"/>
      <c r="AO1582" s="3"/>
      <c r="AP1582" s="3"/>
      <c r="AQ1582" s="3"/>
      <c r="AR1582" s="3"/>
      <c r="AS1582" s="3"/>
      <c r="AT1582" s="3"/>
      <c r="AU1582" s="3"/>
      <c r="AV1582" s="3"/>
      <c r="AW1582" s="3"/>
      <c r="AX1582" s="3"/>
      <c r="AY1582" s="3"/>
      <c r="AZ1582" s="3"/>
      <c r="BA1582" s="3"/>
      <c r="BB1582" s="3"/>
      <c r="BC1582" s="3"/>
      <c r="BD1582" s="3"/>
      <c r="BE1582" s="3"/>
      <c r="BF1582" s="3"/>
      <c r="BG1582" s="3"/>
      <c r="BH1582" s="3"/>
      <c r="BI1582" s="3"/>
      <c r="BJ1582" s="3"/>
      <c r="BK1582" s="3"/>
      <c r="BL1582" s="51"/>
      <c r="BM1582" s="8"/>
      <c r="BN1582" s="8"/>
      <c r="BO1582" s="10"/>
      <c r="BP1582" s="8"/>
      <c r="BQ1582" s="8"/>
      <c r="BR1582" s="8"/>
      <c r="BS1582" s="8"/>
      <c r="BT1582" s="8"/>
      <c r="BU1582" s="8"/>
      <c r="BV1582" s="8"/>
      <c r="BW1582" s="8"/>
    </row>
    <row r="1583" spans="1:75" x14ac:dyDescent="0.3">
      <c r="A1583" s="7"/>
      <c r="B1583" s="3"/>
      <c r="C1583" s="3"/>
      <c r="D1583" s="3"/>
      <c r="E1583" s="3"/>
      <c r="F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c r="AM1583" s="3"/>
      <c r="AN1583" s="3"/>
      <c r="AO1583" s="3"/>
      <c r="AP1583" s="3"/>
      <c r="AQ1583" s="3"/>
      <c r="AR1583" s="3"/>
      <c r="AS1583" s="3"/>
      <c r="AT1583" s="3"/>
      <c r="AU1583" s="3"/>
      <c r="AV1583" s="3"/>
      <c r="AW1583" s="3"/>
      <c r="AX1583" s="3"/>
      <c r="AY1583" s="3"/>
      <c r="AZ1583" s="3"/>
      <c r="BA1583" s="3"/>
      <c r="BB1583" s="3"/>
      <c r="BC1583" s="3"/>
      <c r="BD1583" s="3"/>
      <c r="BE1583" s="3"/>
      <c r="BF1583" s="3"/>
      <c r="BG1583" s="3"/>
      <c r="BH1583" s="3"/>
      <c r="BI1583" s="3"/>
      <c r="BJ1583" s="3"/>
      <c r="BK1583" s="3"/>
      <c r="BL1583" s="51"/>
      <c r="BM1583" s="8"/>
      <c r="BN1583" s="8"/>
      <c r="BO1583" s="10"/>
      <c r="BP1583" s="8"/>
      <c r="BQ1583" s="8"/>
      <c r="BR1583" s="8"/>
      <c r="BS1583" s="8"/>
      <c r="BT1583" s="8"/>
      <c r="BU1583" s="8"/>
      <c r="BV1583" s="8"/>
      <c r="BW1583" s="8"/>
    </row>
    <row r="1584" spans="1:75" x14ac:dyDescent="0.3">
      <c r="A1584" s="7"/>
      <c r="B1584" s="3"/>
      <c r="C1584" s="3"/>
      <c r="D1584" s="3"/>
      <c r="E1584" s="3"/>
      <c r="F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c r="AM1584" s="3"/>
      <c r="AN1584" s="3"/>
      <c r="AO1584" s="3"/>
      <c r="AP1584" s="3"/>
      <c r="AQ1584" s="3"/>
      <c r="AR1584" s="3"/>
      <c r="AS1584" s="3"/>
      <c r="AT1584" s="3"/>
      <c r="AU1584" s="3"/>
      <c r="AV1584" s="3"/>
      <c r="AW1584" s="3"/>
      <c r="AX1584" s="3"/>
      <c r="AY1584" s="3"/>
      <c r="AZ1584" s="3"/>
      <c r="BA1584" s="3"/>
      <c r="BB1584" s="3"/>
      <c r="BC1584" s="3"/>
      <c r="BD1584" s="3"/>
      <c r="BE1584" s="3"/>
      <c r="BF1584" s="3"/>
      <c r="BG1584" s="3"/>
      <c r="BH1584" s="3"/>
      <c r="BI1584" s="3"/>
      <c r="BJ1584" s="3"/>
      <c r="BK1584" s="3"/>
      <c r="BL1584" s="51"/>
      <c r="BM1584" s="8"/>
      <c r="BN1584" s="8"/>
      <c r="BO1584" s="10"/>
      <c r="BP1584" s="8"/>
      <c r="BQ1584" s="8"/>
      <c r="BR1584" s="8"/>
      <c r="BS1584" s="8"/>
      <c r="BT1584" s="8"/>
      <c r="BU1584" s="8"/>
      <c r="BV1584" s="8"/>
      <c r="BW1584" s="8"/>
    </row>
    <row r="1585" spans="1:75" x14ac:dyDescent="0.3">
      <c r="A1585" s="7"/>
      <c r="B1585" s="3"/>
      <c r="C1585" s="3"/>
      <c r="D1585" s="3"/>
      <c r="E1585" s="3"/>
      <c r="F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c r="AM1585" s="3"/>
      <c r="AN1585" s="3"/>
      <c r="AO1585" s="3"/>
      <c r="AP1585" s="3"/>
      <c r="AQ1585" s="3"/>
      <c r="AR1585" s="3"/>
      <c r="AS1585" s="3"/>
      <c r="AT1585" s="3"/>
      <c r="AU1585" s="3"/>
      <c r="AV1585" s="3"/>
      <c r="AW1585" s="3"/>
      <c r="AX1585" s="3"/>
      <c r="AY1585" s="3"/>
      <c r="AZ1585" s="3"/>
      <c r="BA1585" s="3"/>
      <c r="BB1585" s="3"/>
      <c r="BC1585" s="3"/>
      <c r="BD1585" s="3"/>
      <c r="BE1585" s="3"/>
      <c r="BF1585" s="3"/>
      <c r="BG1585" s="3"/>
      <c r="BH1585" s="3"/>
      <c r="BI1585" s="3"/>
      <c r="BJ1585" s="3"/>
      <c r="BK1585" s="3"/>
      <c r="BL1585" s="51"/>
      <c r="BM1585" s="8"/>
      <c r="BN1585" s="8"/>
      <c r="BO1585" s="10"/>
      <c r="BP1585" s="8"/>
      <c r="BQ1585" s="8"/>
      <c r="BR1585" s="8"/>
      <c r="BS1585" s="8"/>
      <c r="BT1585" s="8"/>
      <c r="BU1585" s="8"/>
      <c r="BV1585" s="8"/>
      <c r="BW1585" s="8"/>
    </row>
    <row r="1586" spans="1:75" x14ac:dyDescent="0.3">
      <c r="A1586" s="7"/>
      <c r="B1586" s="3"/>
      <c r="C1586" s="3"/>
      <c r="D1586" s="3"/>
      <c r="E1586" s="3"/>
      <c r="F1586" s="3"/>
      <c r="H1586" s="3"/>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c r="AM1586" s="3"/>
      <c r="AN1586" s="3"/>
      <c r="AO1586" s="3"/>
      <c r="AP1586" s="3"/>
      <c r="AQ1586" s="3"/>
      <c r="AR1586" s="3"/>
      <c r="AS1586" s="3"/>
      <c r="AT1586" s="3"/>
      <c r="AU1586" s="3"/>
      <c r="AV1586" s="3"/>
      <c r="AW1586" s="3"/>
      <c r="AX1586" s="3"/>
      <c r="AY1586" s="3"/>
      <c r="AZ1586" s="3"/>
      <c r="BA1586" s="3"/>
      <c r="BB1586" s="3"/>
      <c r="BC1586" s="3"/>
      <c r="BD1586" s="3"/>
      <c r="BE1586" s="3"/>
      <c r="BF1586" s="3"/>
      <c r="BG1586" s="3"/>
      <c r="BH1586" s="3"/>
      <c r="BI1586" s="3"/>
      <c r="BJ1586" s="3"/>
      <c r="BK1586" s="3"/>
      <c r="BL1586" s="51"/>
      <c r="BM1586" s="8"/>
      <c r="BN1586" s="8"/>
      <c r="BO1586" s="10"/>
      <c r="BP1586" s="8"/>
      <c r="BQ1586" s="8"/>
      <c r="BR1586" s="8"/>
      <c r="BS1586" s="8"/>
      <c r="BT1586" s="8"/>
      <c r="BU1586" s="8"/>
      <c r="BV1586" s="8"/>
      <c r="BW1586" s="8"/>
    </row>
    <row r="1587" spans="1:75" x14ac:dyDescent="0.3">
      <c r="A1587" s="7"/>
      <c r="B1587" s="3"/>
      <c r="C1587" s="3"/>
      <c r="D1587" s="3"/>
      <c r="E1587" s="3"/>
      <c r="F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c r="AL1587" s="3"/>
      <c r="AM1587" s="3"/>
      <c r="AN1587" s="3"/>
      <c r="AO1587" s="3"/>
      <c r="AP1587" s="3"/>
      <c r="AQ1587" s="3"/>
      <c r="AR1587" s="3"/>
      <c r="AS1587" s="3"/>
      <c r="AT1587" s="3"/>
      <c r="AU1587" s="3"/>
      <c r="AV1587" s="3"/>
      <c r="AW1587" s="3"/>
      <c r="AX1587" s="3"/>
      <c r="AY1587" s="3"/>
      <c r="AZ1587" s="3"/>
      <c r="BA1587" s="3"/>
      <c r="BB1587" s="3"/>
      <c r="BC1587" s="3"/>
      <c r="BD1587" s="3"/>
      <c r="BE1587" s="3"/>
      <c r="BF1587" s="3"/>
      <c r="BG1587" s="3"/>
      <c r="BH1587" s="3"/>
      <c r="BI1587" s="3"/>
      <c r="BJ1587" s="3"/>
      <c r="BK1587" s="3"/>
      <c r="BL1587" s="51"/>
      <c r="BM1587" s="8"/>
      <c r="BN1587" s="8"/>
      <c r="BO1587" s="10"/>
      <c r="BP1587" s="8"/>
      <c r="BQ1587" s="8"/>
      <c r="BR1587" s="8"/>
      <c r="BS1587" s="8"/>
      <c r="BT1587" s="8"/>
      <c r="BU1587" s="8"/>
      <c r="BV1587" s="8"/>
      <c r="BW1587" s="8"/>
    </row>
    <row r="1588" spans="1:75" x14ac:dyDescent="0.3">
      <c r="A1588" s="7"/>
      <c r="B1588" s="3"/>
      <c r="C1588" s="3"/>
      <c r="D1588" s="3"/>
      <c r="E1588" s="3"/>
      <c r="F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c r="AM1588" s="3"/>
      <c r="AN1588" s="3"/>
      <c r="AO1588" s="3"/>
      <c r="AP1588" s="3"/>
      <c r="AQ1588" s="3"/>
      <c r="AR1588" s="3"/>
      <c r="AS1588" s="3"/>
      <c r="AT1588" s="3"/>
      <c r="AU1588" s="3"/>
      <c r="AV1588" s="3"/>
      <c r="AW1588" s="3"/>
      <c r="AX1588" s="3"/>
      <c r="AY1588" s="3"/>
      <c r="AZ1588" s="3"/>
      <c r="BA1588" s="3"/>
      <c r="BB1588" s="3"/>
      <c r="BC1588" s="3"/>
      <c r="BD1588" s="3"/>
      <c r="BE1588" s="3"/>
      <c r="BF1588" s="3"/>
      <c r="BG1588" s="3"/>
      <c r="BH1588" s="3"/>
      <c r="BI1588" s="3"/>
      <c r="BJ1588" s="3"/>
      <c r="BK1588" s="3"/>
      <c r="BL1588" s="51"/>
      <c r="BM1588" s="8"/>
      <c r="BN1588" s="8"/>
      <c r="BO1588" s="10"/>
      <c r="BP1588" s="8"/>
      <c r="BQ1588" s="8"/>
      <c r="BR1588" s="8"/>
      <c r="BS1588" s="8"/>
      <c r="BT1588" s="8"/>
      <c r="BU1588" s="8"/>
      <c r="BV1588" s="8"/>
      <c r="BW1588" s="8"/>
    </row>
    <row r="1589" spans="1:75" x14ac:dyDescent="0.3">
      <c r="A1589" s="7"/>
      <c r="B1589" s="3"/>
      <c r="C1589" s="3"/>
      <c r="D1589" s="3"/>
      <c r="E1589" s="3"/>
      <c r="F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c r="AM1589" s="3"/>
      <c r="AN1589" s="3"/>
      <c r="AO1589" s="3"/>
      <c r="AP1589" s="3"/>
      <c r="AQ1589" s="3"/>
      <c r="AR1589" s="3"/>
      <c r="AS1589" s="3"/>
      <c r="AT1589" s="3"/>
      <c r="AU1589" s="3"/>
      <c r="AV1589" s="3"/>
      <c r="AW1589" s="3"/>
      <c r="AX1589" s="3"/>
      <c r="AY1589" s="3"/>
      <c r="AZ1589" s="3"/>
      <c r="BA1589" s="3"/>
      <c r="BB1589" s="3"/>
      <c r="BC1589" s="3"/>
      <c r="BD1589" s="3"/>
      <c r="BE1589" s="3"/>
      <c r="BF1589" s="3"/>
      <c r="BG1589" s="3"/>
      <c r="BH1589" s="3"/>
      <c r="BI1589" s="3"/>
      <c r="BJ1589" s="3"/>
      <c r="BK1589" s="3"/>
      <c r="BL1589" s="51"/>
      <c r="BM1589" s="8"/>
      <c r="BN1589" s="8"/>
      <c r="BO1589" s="10"/>
      <c r="BP1589" s="8"/>
      <c r="BQ1589" s="8"/>
      <c r="BR1589" s="8"/>
      <c r="BS1589" s="8"/>
      <c r="BT1589" s="8"/>
      <c r="BU1589" s="8"/>
      <c r="BV1589" s="8"/>
      <c r="BW1589" s="8"/>
    </row>
    <row r="1590" spans="1:75" x14ac:dyDescent="0.3">
      <c r="A1590" s="7"/>
      <c r="B1590" s="3"/>
      <c r="C1590" s="3"/>
      <c r="D1590" s="3"/>
      <c r="E1590" s="3"/>
      <c r="F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c r="AM1590" s="3"/>
      <c r="AN1590" s="3"/>
      <c r="AO1590" s="3"/>
      <c r="AP1590" s="3"/>
      <c r="AQ1590" s="3"/>
      <c r="AR1590" s="3"/>
      <c r="AS1590" s="3"/>
      <c r="AT1590" s="3"/>
      <c r="AU1590" s="3"/>
      <c r="AV1590" s="3"/>
      <c r="AW1590" s="3"/>
      <c r="AX1590" s="3"/>
      <c r="AY1590" s="3"/>
      <c r="AZ1590" s="3"/>
      <c r="BA1590" s="3"/>
      <c r="BB1590" s="3"/>
      <c r="BC1590" s="3"/>
      <c r="BD1590" s="3"/>
      <c r="BE1590" s="3"/>
      <c r="BF1590" s="3"/>
      <c r="BG1590" s="3"/>
      <c r="BH1590" s="3"/>
      <c r="BI1590" s="3"/>
      <c r="BJ1590" s="3"/>
      <c r="BK1590" s="3"/>
      <c r="BL1590" s="51"/>
      <c r="BM1590" s="8"/>
      <c r="BN1590" s="8"/>
      <c r="BO1590" s="10"/>
      <c r="BP1590" s="8"/>
      <c r="BQ1590" s="8"/>
      <c r="BR1590" s="8"/>
      <c r="BS1590" s="8"/>
      <c r="BT1590" s="8"/>
      <c r="BU1590" s="8"/>
      <c r="BV1590" s="8"/>
      <c r="BW1590" s="8"/>
    </row>
    <row r="1591" spans="1:75" x14ac:dyDescent="0.3">
      <c r="A1591" s="7"/>
      <c r="B1591" s="3"/>
      <c r="C1591" s="3"/>
      <c r="D1591" s="3"/>
      <c r="E1591" s="3"/>
      <c r="F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c r="AM1591" s="3"/>
      <c r="AN1591" s="3"/>
      <c r="AO1591" s="3"/>
      <c r="AP1591" s="3"/>
      <c r="AQ1591" s="3"/>
      <c r="AR1591" s="3"/>
      <c r="AS1591" s="3"/>
      <c r="AT1591" s="3"/>
      <c r="AU1591" s="3"/>
      <c r="AV1591" s="3"/>
      <c r="AW1591" s="3"/>
      <c r="AX1591" s="3"/>
      <c r="AY1591" s="3"/>
      <c r="AZ1591" s="3"/>
      <c r="BA1591" s="3"/>
      <c r="BB1591" s="3"/>
      <c r="BC1591" s="3"/>
      <c r="BD1591" s="3"/>
      <c r="BE1591" s="3"/>
      <c r="BF1591" s="3"/>
      <c r="BG1591" s="3"/>
      <c r="BH1591" s="3"/>
      <c r="BI1591" s="3"/>
      <c r="BJ1591" s="3"/>
      <c r="BK1591" s="3"/>
      <c r="BL1591" s="51"/>
      <c r="BM1591" s="8"/>
      <c r="BN1591" s="8"/>
      <c r="BO1591" s="10"/>
      <c r="BP1591" s="8"/>
      <c r="BQ1591" s="8"/>
      <c r="BR1591" s="8"/>
      <c r="BS1591" s="8"/>
      <c r="BT1591" s="8"/>
      <c r="BU1591" s="8"/>
      <c r="BV1591" s="8"/>
      <c r="BW1591" s="8"/>
    </row>
    <row r="1592" spans="1:75" x14ac:dyDescent="0.3">
      <c r="A1592" s="7"/>
      <c r="B1592" s="3"/>
      <c r="C1592" s="3"/>
      <c r="D1592" s="3"/>
      <c r="E1592" s="3"/>
      <c r="F1592" s="3"/>
      <c r="H1592" s="3"/>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c r="AM1592" s="3"/>
      <c r="AN1592" s="3"/>
      <c r="AO1592" s="3"/>
      <c r="AP1592" s="3"/>
      <c r="AQ1592" s="3"/>
      <c r="AR1592" s="3"/>
      <c r="AS1592" s="3"/>
      <c r="AT1592" s="3"/>
      <c r="AU1592" s="3"/>
      <c r="AV1592" s="3"/>
      <c r="AW1592" s="3"/>
      <c r="AX1592" s="3"/>
      <c r="AY1592" s="3"/>
      <c r="AZ1592" s="3"/>
      <c r="BA1592" s="3"/>
      <c r="BB1592" s="3"/>
      <c r="BC1592" s="3"/>
      <c r="BD1592" s="3"/>
      <c r="BE1592" s="3"/>
      <c r="BF1592" s="3"/>
      <c r="BG1592" s="3"/>
      <c r="BH1592" s="3"/>
      <c r="BI1592" s="3"/>
      <c r="BJ1592" s="3"/>
      <c r="BK1592" s="3"/>
      <c r="BL1592" s="51"/>
      <c r="BM1592" s="8"/>
      <c r="BN1592" s="8"/>
      <c r="BO1592" s="10"/>
      <c r="BP1592" s="8"/>
      <c r="BQ1592" s="8"/>
      <c r="BR1592" s="8"/>
      <c r="BS1592" s="8"/>
      <c r="BT1592" s="8"/>
      <c r="BU1592" s="8"/>
      <c r="BV1592" s="8"/>
      <c r="BW1592" s="8"/>
    </row>
    <row r="1593" spans="1:75" x14ac:dyDescent="0.3">
      <c r="A1593" s="7"/>
      <c r="B1593" s="3"/>
      <c r="C1593" s="3"/>
      <c r="D1593" s="3"/>
      <c r="E1593" s="3"/>
      <c r="F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c r="AM1593" s="3"/>
      <c r="AN1593" s="3"/>
      <c r="AO1593" s="3"/>
      <c r="AP1593" s="3"/>
      <c r="AQ1593" s="3"/>
      <c r="AR1593" s="3"/>
      <c r="AS1593" s="3"/>
      <c r="AT1593" s="3"/>
      <c r="AU1593" s="3"/>
      <c r="AV1593" s="3"/>
      <c r="AW1593" s="3"/>
      <c r="AX1593" s="3"/>
      <c r="AY1593" s="3"/>
      <c r="AZ1593" s="3"/>
      <c r="BA1593" s="3"/>
      <c r="BB1593" s="3"/>
      <c r="BC1593" s="3"/>
      <c r="BD1593" s="3"/>
      <c r="BE1593" s="3"/>
      <c r="BF1593" s="3"/>
      <c r="BG1593" s="3"/>
      <c r="BH1593" s="3"/>
      <c r="BI1593" s="3"/>
      <c r="BJ1593" s="3"/>
      <c r="BK1593" s="3"/>
      <c r="BL1593" s="51"/>
      <c r="BM1593" s="8"/>
      <c r="BN1593" s="8"/>
      <c r="BO1593" s="10"/>
      <c r="BP1593" s="8"/>
      <c r="BQ1593" s="8"/>
      <c r="BR1593" s="8"/>
      <c r="BS1593" s="8"/>
      <c r="BT1593" s="8"/>
      <c r="BU1593" s="8"/>
      <c r="BV1593" s="8"/>
      <c r="BW1593" s="8"/>
    </row>
    <row r="1594" spans="1:75" x14ac:dyDescent="0.3">
      <c r="A1594" s="7"/>
      <c r="B1594" s="3"/>
      <c r="C1594" s="3"/>
      <c r="D1594" s="3"/>
      <c r="E1594" s="3"/>
      <c r="F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c r="AM1594" s="3"/>
      <c r="AN1594" s="3"/>
      <c r="AO1594" s="3"/>
      <c r="AP1594" s="3"/>
      <c r="AQ1594" s="3"/>
      <c r="AR1594" s="3"/>
      <c r="AS1594" s="3"/>
      <c r="AT1594" s="3"/>
      <c r="AU1594" s="3"/>
      <c r="AV1594" s="3"/>
      <c r="AW1594" s="3"/>
      <c r="AX1594" s="3"/>
      <c r="AY1594" s="3"/>
      <c r="AZ1594" s="3"/>
      <c r="BA1594" s="3"/>
      <c r="BB1594" s="3"/>
      <c r="BC1594" s="3"/>
      <c r="BD1594" s="3"/>
      <c r="BE1594" s="3"/>
      <c r="BF1594" s="3"/>
      <c r="BG1594" s="3"/>
      <c r="BH1594" s="3"/>
      <c r="BI1594" s="3"/>
      <c r="BJ1594" s="3"/>
      <c r="BK1594" s="3"/>
      <c r="BL1594" s="51"/>
      <c r="BM1594" s="8"/>
      <c r="BN1594" s="8"/>
      <c r="BO1594" s="10"/>
      <c r="BP1594" s="8"/>
      <c r="BQ1594" s="8"/>
      <c r="BR1594" s="8"/>
      <c r="BS1594" s="8"/>
      <c r="BT1594" s="8"/>
      <c r="BU1594" s="8"/>
      <c r="BV1594" s="8"/>
      <c r="BW1594" s="8"/>
    </row>
    <row r="1595" spans="1:75" x14ac:dyDescent="0.3">
      <c r="A1595" s="7"/>
      <c r="B1595" s="3"/>
      <c r="C1595" s="3"/>
      <c r="D1595" s="3"/>
      <c r="E1595" s="3"/>
      <c r="F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c r="AM1595" s="3"/>
      <c r="AN1595" s="3"/>
      <c r="AO1595" s="3"/>
      <c r="AP1595" s="3"/>
      <c r="AQ1595" s="3"/>
      <c r="AR1595" s="3"/>
      <c r="AS1595" s="3"/>
      <c r="AT1595" s="3"/>
      <c r="AU1595" s="3"/>
      <c r="AV1595" s="3"/>
      <c r="AW1595" s="3"/>
      <c r="AX1595" s="3"/>
      <c r="AY1595" s="3"/>
      <c r="AZ1595" s="3"/>
      <c r="BA1595" s="3"/>
      <c r="BB1595" s="3"/>
      <c r="BC1595" s="3"/>
      <c r="BD1595" s="3"/>
      <c r="BE1595" s="3"/>
      <c r="BF1595" s="3"/>
      <c r="BG1595" s="3"/>
      <c r="BH1595" s="3"/>
      <c r="BI1595" s="3"/>
      <c r="BJ1595" s="3"/>
      <c r="BK1595" s="3"/>
      <c r="BL1595" s="51"/>
      <c r="BM1595" s="8"/>
      <c r="BN1595" s="8"/>
      <c r="BO1595" s="10"/>
      <c r="BP1595" s="8"/>
      <c r="BQ1595" s="8"/>
      <c r="BR1595" s="8"/>
      <c r="BS1595" s="8"/>
      <c r="BT1595" s="8"/>
      <c r="BU1595" s="8"/>
      <c r="BV1595" s="8"/>
      <c r="BW1595" s="8"/>
    </row>
    <row r="1596" spans="1:75" x14ac:dyDescent="0.3">
      <c r="A1596" s="7"/>
      <c r="B1596" s="3"/>
      <c r="C1596" s="3"/>
      <c r="D1596" s="3"/>
      <c r="E1596" s="3"/>
      <c r="F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c r="AM1596" s="3"/>
      <c r="AN1596" s="3"/>
      <c r="AO1596" s="3"/>
      <c r="AP1596" s="3"/>
      <c r="AQ1596" s="3"/>
      <c r="AR1596" s="3"/>
      <c r="AS1596" s="3"/>
      <c r="AT1596" s="3"/>
      <c r="AU1596" s="3"/>
      <c r="AV1596" s="3"/>
      <c r="AW1596" s="3"/>
      <c r="AX1596" s="3"/>
      <c r="AY1596" s="3"/>
      <c r="AZ1596" s="3"/>
      <c r="BA1596" s="3"/>
      <c r="BB1596" s="3"/>
      <c r="BC1596" s="3"/>
      <c r="BD1596" s="3"/>
      <c r="BE1596" s="3"/>
      <c r="BF1596" s="3"/>
      <c r="BG1596" s="3"/>
      <c r="BH1596" s="3"/>
      <c r="BI1596" s="3"/>
      <c r="BJ1596" s="3"/>
      <c r="BK1596" s="3"/>
      <c r="BL1596" s="51"/>
      <c r="BM1596" s="8"/>
      <c r="BN1596" s="8"/>
      <c r="BO1596" s="10"/>
      <c r="BP1596" s="8"/>
      <c r="BQ1596" s="8"/>
      <c r="BR1596" s="8"/>
      <c r="BS1596" s="8"/>
      <c r="BT1596" s="8"/>
      <c r="BU1596" s="8"/>
      <c r="BV1596" s="8"/>
      <c r="BW1596" s="8"/>
    </row>
    <row r="1597" spans="1:75" x14ac:dyDescent="0.3">
      <c r="A1597" s="7"/>
      <c r="B1597" s="3"/>
      <c r="C1597" s="3"/>
      <c r="D1597" s="3"/>
      <c r="E1597" s="3"/>
      <c r="F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c r="AM1597" s="3"/>
      <c r="AN1597" s="3"/>
      <c r="AO1597" s="3"/>
      <c r="AP1597" s="3"/>
      <c r="AQ1597" s="3"/>
      <c r="AR1597" s="3"/>
      <c r="AS1597" s="3"/>
      <c r="AT1597" s="3"/>
      <c r="AU1597" s="3"/>
      <c r="AV1597" s="3"/>
      <c r="AW1597" s="3"/>
      <c r="AX1597" s="3"/>
      <c r="AY1597" s="3"/>
      <c r="AZ1597" s="3"/>
      <c r="BA1597" s="3"/>
      <c r="BB1597" s="3"/>
      <c r="BC1597" s="3"/>
      <c r="BD1597" s="3"/>
      <c r="BE1597" s="3"/>
      <c r="BF1597" s="3"/>
      <c r="BG1597" s="3"/>
      <c r="BH1597" s="3"/>
      <c r="BI1597" s="3"/>
      <c r="BJ1597" s="3"/>
      <c r="BK1597" s="3"/>
      <c r="BL1597" s="51"/>
      <c r="BM1597" s="8"/>
      <c r="BN1597" s="8"/>
      <c r="BO1597" s="10"/>
      <c r="BP1597" s="8"/>
      <c r="BQ1597" s="8"/>
      <c r="BR1597" s="8"/>
      <c r="BS1597" s="8"/>
      <c r="BT1597" s="8"/>
      <c r="BU1597" s="8"/>
      <c r="BV1597" s="8"/>
      <c r="BW1597" s="8"/>
    </row>
    <row r="1598" spans="1:75" x14ac:dyDescent="0.3">
      <c r="A1598" s="7"/>
      <c r="B1598" s="3"/>
      <c r="C1598" s="3"/>
      <c r="D1598" s="3"/>
      <c r="E1598" s="3"/>
      <c r="F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c r="AM1598" s="3"/>
      <c r="AN1598" s="3"/>
      <c r="AO1598" s="3"/>
      <c r="AP1598" s="3"/>
      <c r="AQ1598" s="3"/>
      <c r="AR1598" s="3"/>
      <c r="AS1598" s="3"/>
      <c r="AT1598" s="3"/>
      <c r="AU1598" s="3"/>
      <c r="AV1598" s="3"/>
      <c r="AW1598" s="3"/>
      <c r="AX1598" s="3"/>
      <c r="AY1598" s="3"/>
      <c r="AZ1598" s="3"/>
      <c r="BA1598" s="3"/>
      <c r="BB1598" s="3"/>
      <c r="BC1598" s="3"/>
      <c r="BD1598" s="3"/>
      <c r="BE1598" s="3"/>
      <c r="BF1598" s="3"/>
      <c r="BG1598" s="3"/>
      <c r="BH1598" s="3"/>
      <c r="BI1598" s="3"/>
      <c r="BJ1598" s="3"/>
      <c r="BK1598" s="3"/>
      <c r="BL1598" s="51"/>
      <c r="BM1598" s="8"/>
      <c r="BN1598" s="8"/>
      <c r="BO1598" s="10"/>
      <c r="BP1598" s="8"/>
      <c r="BQ1598" s="8"/>
      <c r="BR1598" s="8"/>
      <c r="BS1598" s="8"/>
      <c r="BT1598" s="8"/>
      <c r="BU1598" s="8"/>
      <c r="BV1598" s="8"/>
      <c r="BW1598" s="8"/>
    </row>
    <row r="1599" spans="1:75" x14ac:dyDescent="0.3">
      <c r="A1599" s="7"/>
      <c r="B1599" s="3"/>
      <c r="C1599" s="3"/>
      <c r="D1599" s="3"/>
      <c r="E1599" s="3"/>
      <c r="F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c r="AM1599" s="3"/>
      <c r="AN1599" s="3"/>
      <c r="AO1599" s="3"/>
      <c r="AP1599" s="3"/>
      <c r="AQ1599" s="3"/>
      <c r="AR1599" s="3"/>
      <c r="AS1599" s="3"/>
      <c r="AT1599" s="3"/>
      <c r="AU1599" s="3"/>
      <c r="AV1599" s="3"/>
      <c r="AW1599" s="3"/>
      <c r="AX1599" s="3"/>
      <c r="AY1599" s="3"/>
      <c r="AZ1599" s="3"/>
      <c r="BA1599" s="3"/>
      <c r="BB1599" s="3"/>
      <c r="BC1599" s="3"/>
      <c r="BD1599" s="3"/>
      <c r="BE1599" s="3"/>
      <c r="BF1599" s="3"/>
      <c r="BG1599" s="3"/>
      <c r="BH1599" s="3"/>
      <c r="BI1599" s="3"/>
      <c r="BJ1599" s="3"/>
      <c r="BK1599" s="3"/>
      <c r="BL1599" s="51"/>
      <c r="BM1599" s="8"/>
      <c r="BN1599" s="8"/>
      <c r="BO1599" s="10"/>
      <c r="BP1599" s="8"/>
      <c r="BQ1599" s="8"/>
      <c r="BR1599" s="8"/>
      <c r="BS1599" s="8"/>
      <c r="BT1599" s="8"/>
      <c r="BU1599" s="8"/>
      <c r="BV1599" s="8"/>
      <c r="BW1599" s="8"/>
    </row>
    <row r="1600" spans="1:75" x14ac:dyDescent="0.3">
      <c r="A1600" s="7"/>
      <c r="B1600" s="3"/>
      <c r="C1600" s="3"/>
      <c r="D1600" s="3"/>
      <c r="E1600" s="3"/>
      <c r="F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c r="AM1600" s="3"/>
      <c r="AN1600" s="3"/>
      <c r="AO1600" s="3"/>
      <c r="AP1600" s="3"/>
      <c r="AQ1600" s="3"/>
      <c r="AR1600" s="3"/>
      <c r="AS1600" s="3"/>
      <c r="AT1600" s="3"/>
      <c r="AU1600" s="3"/>
      <c r="AV1600" s="3"/>
      <c r="AW1600" s="3"/>
      <c r="AX1600" s="3"/>
      <c r="AY1600" s="3"/>
      <c r="AZ1600" s="3"/>
      <c r="BA1600" s="3"/>
      <c r="BB1600" s="3"/>
      <c r="BC1600" s="3"/>
      <c r="BD1600" s="3"/>
      <c r="BE1600" s="3"/>
      <c r="BF1600" s="3"/>
      <c r="BG1600" s="3"/>
      <c r="BH1600" s="3"/>
      <c r="BI1600" s="3"/>
      <c r="BJ1600" s="3"/>
      <c r="BK1600" s="3"/>
      <c r="BL1600" s="51"/>
      <c r="BM1600" s="8"/>
      <c r="BN1600" s="8"/>
      <c r="BO1600" s="10"/>
      <c r="BP1600" s="8"/>
      <c r="BQ1600" s="8"/>
      <c r="BR1600" s="8"/>
      <c r="BS1600" s="8"/>
      <c r="BT1600" s="8"/>
      <c r="BU1600" s="8"/>
      <c r="BV1600" s="8"/>
      <c r="BW1600" s="8"/>
    </row>
    <row r="1601" spans="1:75" x14ac:dyDescent="0.3">
      <c r="A1601" s="7"/>
      <c r="B1601" s="3"/>
      <c r="C1601" s="3"/>
      <c r="D1601" s="3"/>
      <c r="E1601" s="3"/>
      <c r="F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c r="AM1601" s="3"/>
      <c r="AN1601" s="3"/>
      <c r="AO1601" s="3"/>
      <c r="AP1601" s="3"/>
      <c r="AQ1601" s="3"/>
      <c r="AR1601" s="3"/>
      <c r="AS1601" s="3"/>
      <c r="AT1601" s="3"/>
      <c r="AU1601" s="3"/>
      <c r="AV1601" s="3"/>
      <c r="AW1601" s="3"/>
      <c r="AX1601" s="3"/>
      <c r="AY1601" s="3"/>
      <c r="AZ1601" s="3"/>
      <c r="BA1601" s="3"/>
      <c r="BB1601" s="3"/>
      <c r="BC1601" s="3"/>
      <c r="BD1601" s="3"/>
      <c r="BE1601" s="3"/>
      <c r="BF1601" s="3"/>
      <c r="BG1601" s="3"/>
      <c r="BH1601" s="3"/>
      <c r="BI1601" s="3"/>
      <c r="BJ1601" s="3"/>
      <c r="BK1601" s="3"/>
      <c r="BL1601" s="51"/>
      <c r="BM1601" s="8"/>
      <c r="BN1601" s="8"/>
      <c r="BO1601" s="10"/>
      <c r="BP1601" s="8"/>
      <c r="BQ1601" s="8"/>
      <c r="BR1601" s="8"/>
      <c r="BS1601" s="8"/>
      <c r="BT1601" s="8"/>
      <c r="BU1601" s="8"/>
      <c r="BV1601" s="8"/>
      <c r="BW1601" s="8"/>
    </row>
    <row r="1602" spans="1:75" x14ac:dyDescent="0.3">
      <c r="A1602" s="7"/>
      <c r="B1602" s="3"/>
      <c r="C1602" s="3"/>
      <c r="D1602" s="3"/>
      <c r="E1602" s="3"/>
      <c r="F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c r="AM1602" s="3"/>
      <c r="AN1602" s="3"/>
      <c r="AO1602" s="3"/>
      <c r="AP1602" s="3"/>
      <c r="AQ1602" s="3"/>
      <c r="AR1602" s="3"/>
      <c r="AS1602" s="3"/>
      <c r="AT1602" s="3"/>
      <c r="AU1602" s="3"/>
      <c r="AV1602" s="3"/>
      <c r="AW1602" s="3"/>
      <c r="AX1602" s="3"/>
      <c r="AY1602" s="3"/>
      <c r="AZ1602" s="3"/>
      <c r="BA1602" s="3"/>
      <c r="BB1602" s="3"/>
      <c r="BC1602" s="3"/>
      <c r="BD1602" s="3"/>
      <c r="BE1602" s="3"/>
      <c r="BF1602" s="3"/>
      <c r="BG1602" s="3"/>
      <c r="BH1602" s="3"/>
      <c r="BI1602" s="3"/>
      <c r="BJ1602" s="3"/>
      <c r="BK1602" s="3"/>
      <c r="BL1602" s="51"/>
      <c r="BM1602" s="8"/>
      <c r="BN1602" s="8"/>
      <c r="BO1602" s="10"/>
      <c r="BP1602" s="8"/>
      <c r="BQ1602" s="8"/>
      <c r="BR1602" s="8"/>
      <c r="BS1602" s="8"/>
      <c r="BT1602" s="8"/>
      <c r="BU1602" s="8"/>
      <c r="BV1602" s="8"/>
      <c r="BW1602" s="8"/>
    </row>
    <row r="1603" spans="1:75" x14ac:dyDescent="0.3">
      <c r="A1603" s="7"/>
      <c r="B1603" s="3"/>
      <c r="C1603" s="3"/>
      <c r="D1603" s="3"/>
      <c r="E1603" s="3"/>
      <c r="F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c r="AM1603" s="3"/>
      <c r="AN1603" s="3"/>
      <c r="AO1603" s="3"/>
      <c r="AP1603" s="3"/>
      <c r="AQ1603" s="3"/>
      <c r="AR1603" s="3"/>
      <c r="AS1603" s="3"/>
      <c r="AT1603" s="3"/>
      <c r="AU1603" s="3"/>
      <c r="AV1603" s="3"/>
      <c r="AW1603" s="3"/>
      <c r="AX1603" s="3"/>
      <c r="AY1603" s="3"/>
      <c r="AZ1603" s="3"/>
      <c r="BA1603" s="3"/>
      <c r="BB1603" s="3"/>
      <c r="BC1603" s="3"/>
      <c r="BD1603" s="3"/>
      <c r="BE1603" s="3"/>
      <c r="BF1603" s="3"/>
      <c r="BG1603" s="3"/>
      <c r="BH1603" s="3"/>
      <c r="BI1603" s="3"/>
      <c r="BJ1603" s="3"/>
      <c r="BK1603" s="3"/>
      <c r="BL1603" s="51"/>
      <c r="BM1603" s="8"/>
      <c r="BN1603" s="8"/>
      <c r="BO1603" s="10"/>
      <c r="BP1603" s="8"/>
      <c r="BQ1603" s="8"/>
      <c r="BR1603" s="8"/>
      <c r="BS1603" s="8"/>
      <c r="BT1603" s="8"/>
      <c r="BU1603" s="8"/>
      <c r="BV1603" s="8"/>
      <c r="BW1603" s="8"/>
    </row>
    <row r="1604" spans="1:75" x14ac:dyDescent="0.3">
      <c r="A1604" s="7"/>
      <c r="B1604" s="3"/>
      <c r="C1604" s="3"/>
      <c r="D1604" s="3"/>
      <c r="E1604" s="3"/>
      <c r="F1604" s="3"/>
      <c r="H1604" s="3"/>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c r="AM1604" s="3"/>
      <c r="AN1604" s="3"/>
      <c r="AO1604" s="3"/>
      <c r="AP1604" s="3"/>
      <c r="AQ1604" s="3"/>
      <c r="AR1604" s="3"/>
      <c r="AS1604" s="3"/>
      <c r="AT1604" s="3"/>
      <c r="AU1604" s="3"/>
      <c r="AV1604" s="3"/>
      <c r="AW1604" s="3"/>
      <c r="AX1604" s="3"/>
      <c r="AY1604" s="3"/>
      <c r="AZ1604" s="3"/>
      <c r="BA1604" s="3"/>
      <c r="BB1604" s="3"/>
      <c r="BC1604" s="3"/>
      <c r="BD1604" s="3"/>
      <c r="BE1604" s="3"/>
      <c r="BF1604" s="3"/>
      <c r="BG1604" s="3"/>
      <c r="BH1604" s="3"/>
      <c r="BI1604" s="3"/>
      <c r="BJ1604" s="3"/>
      <c r="BK1604" s="3"/>
      <c r="BL1604" s="51"/>
      <c r="BM1604" s="8"/>
      <c r="BN1604" s="8"/>
      <c r="BO1604" s="10"/>
      <c r="BP1604" s="8"/>
      <c r="BQ1604" s="8"/>
      <c r="BR1604" s="8"/>
      <c r="BS1604" s="8"/>
      <c r="BT1604" s="8"/>
      <c r="BU1604" s="8"/>
      <c r="BV1604" s="8"/>
      <c r="BW1604" s="8"/>
    </row>
    <row r="1605" spans="1:75" x14ac:dyDescent="0.3">
      <c r="A1605" s="7"/>
      <c r="B1605" s="3"/>
      <c r="C1605" s="3"/>
      <c r="D1605" s="3"/>
      <c r="E1605" s="3"/>
      <c r="F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c r="AM1605" s="3"/>
      <c r="AN1605" s="3"/>
      <c r="AO1605" s="3"/>
      <c r="AP1605" s="3"/>
      <c r="AQ1605" s="3"/>
      <c r="AR1605" s="3"/>
      <c r="AS1605" s="3"/>
      <c r="AT1605" s="3"/>
      <c r="AU1605" s="3"/>
      <c r="AV1605" s="3"/>
      <c r="AW1605" s="3"/>
      <c r="AX1605" s="3"/>
      <c r="AY1605" s="3"/>
      <c r="AZ1605" s="3"/>
      <c r="BA1605" s="3"/>
      <c r="BB1605" s="3"/>
      <c r="BC1605" s="3"/>
      <c r="BD1605" s="3"/>
      <c r="BE1605" s="3"/>
      <c r="BF1605" s="3"/>
      <c r="BG1605" s="3"/>
      <c r="BH1605" s="3"/>
      <c r="BI1605" s="3"/>
      <c r="BJ1605" s="3"/>
      <c r="BK1605" s="3"/>
      <c r="BL1605" s="51"/>
      <c r="BM1605" s="8"/>
      <c r="BN1605" s="8"/>
      <c r="BO1605" s="10"/>
      <c r="BP1605" s="8"/>
      <c r="BQ1605" s="8"/>
      <c r="BR1605" s="8"/>
      <c r="BS1605" s="8"/>
      <c r="BT1605" s="8"/>
      <c r="BU1605" s="8"/>
      <c r="BV1605" s="8"/>
      <c r="BW1605" s="8"/>
    </row>
    <row r="1606" spans="1:75" x14ac:dyDescent="0.3">
      <c r="A1606" s="7"/>
      <c r="B1606" s="3"/>
      <c r="C1606" s="3"/>
      <c r="D1606" s="3"/>
      <c r="E1606" s="3"/>
      <c r="F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c r="AM1606" s="3"/>
      <c r="AN1606" s="3"/>
      <c r="AO1606" s="3"/>
      <c r="AP1606" s="3"/>
      <c r="AQ1606" s="3"/>
      <c r="AR1606" s="3"/>
      <c r="AS1606" s="3"/>
      <c r="AT1606" s="3"/>
      <c r="AU1606" s="3"/>
      <c r="AV1606" s="3"/>
      <c r="AW1606" s="3"/>
      <c r="AX1606" s="3"/>
      <c r="AY1606" s="3"/>
      <c r="AZ1606" s="3"/>
      <c r="BA1606" s="3"/>
      <c r="BB1606" s="3"/>
      <c r="BC1606" s="3"/>
      <c r="BD1606" s="3"/>
      <c r="BE1606" s="3"/>
      <c r="BF1606" s="3"/>
      <c r="BG1606" s="3"/>
      <c r="BH1606" s="3"/>
      <c r="BI1606" s="3"/>
      <c r="BJ1606" s="3"/>
      <c r="BK1606" s="3"/>
      <c r="BL1606" s="51"/>
      <c r="BM1606" s="8"/>
      <c r="BN1606" s="8"/>
      <c r="BO1606" s="10"/>
      <c r="BP1606" s="8"/>
      <c r="BQ1606" s="8"/>
      <c r="BR1606" s="8"/>
      <c r="BS1606" s="8"/>
      <c r="BT1606" s="8"/>
      <c r="BU1606" s="8"/>
      <c r="BV1606" s="8"/>
      <c r="BW1606" s="8"/>
    </row>
    <row r="1607" spans="1:75" x14ac:dyDescent="0.3">
      <c r="A1607" s="7"/>
      <c r="B1607" s="3"/>
      <c r="C1607" s="3"/>
      <c r="D1607" s="3"/>
      <c r="E1607" s="3"/>
      <c r="F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c r="AM1607" s="3"/>
      <c r="AN1607" s="3"/>
      <c r="AO1607" s="3"/>
      <c r="AP1607" s="3"/>
      <c r="AQ1607" s="3"/>
      <c r="AR1607" s="3"/>
      <c r="AS1607" s="3"/>
      <c r="AT1607" s="3"/>
      <c r="AU1607" s="3"/>
      <c r="AV1607" s="3"/>
      <c r="AW1607" s="3"/>
      <c r="AX1607" s="3"/>
      <c r="AY1607" s="3"/>
      <c r="AZ1607" s="3"/>
      <c r="BA1607" s="3"/>
      <c r="BB1607" s="3"/>
      <c r="BC1607" s="3"/>
      <c r="BD1607" s="3"/>
      <c r="BE1607" s="3"/>
      <c r="BF1607" s="3"/>
      <c r="BG1607" s="3"/>
      <c r="BH1607" s="3"/>
      <c r="BI1607" s="3"/>
      <c r="BJ1607" s="3"/>
      <c r="BK1607" s="3"/>
      <c r="BL1607" s="51"/>
      <c r="BM1607" s="8"/>
      <c r="BN1607" s="8"/>
      <c r="BO1607" s="10"/>
      <c r="BP1607" s="8"/>
      <c r="BQ1607" s="8"/>
      <c r="BR1607" s="8"/>
      <c r="BS1607" s="8"/>
      <c r="BT1607" s="8"/>
      <c r="BU1607" s="8"/>
      <c r="BV1607" s="8"/>
      <c r="BW1607" s="8"/>
    </row>
    <row r="1608" spans="1:75" x14ac:dyDescent="0.3">
      <c r="A1608" s="7"/>
      <c r="B1608" s="3"/>
      <c r="C1608" s="3"/>
      <c r="D1608" s="3"/>
      <c r="E1608" s="3"/>
      <c r="F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c r="AL1608" s="3"/>
      <c r="AM1608" s="3"/>
      <c r="AN1608" s="3"/>
      <c r="AO1608" s="3"/>
      <c r="AP1608" s="3"/>
      <c r="AQ1608" s="3"/>
      <c r="AR1608" s="3"/>
      <c r="AS1608" s="3"/>
      <c r="AT1608" s="3"/>
      <c r="AU1608" s="3"/>
      <c r="AV1608" s="3"/>
      <c r="AW1608" s="3"/>
      <c r="AX1608" s="3"/>
      <c r="AY1608" s="3"/>
      <c r="AZ1608" s="3"/>
      <c r="BA1608" s="3"/>
      <c r="BB1608" s="3"/>
      <c r="BC1608" s="3"/>
      <c r="BD1608" s="3"/>
      <c r="BE1608" s="3"/>
      <c r="BF1608" s="3"/>
      <c r="BG1608" s="3"/>
      <c r="BH1608" s="3"/>
      <c r="BI1608" s="3"/>
      <c r="BJ1608" s="3"/>
      <c r="BK1608" s="3"/>
      <c r="BL1608" s="51"/>
      <c r="BM1608" s="8"/>
      <c r="BN1608" s="8"/>
      <c r="BO1608" s="10"/>
      <c r="BP1608" s="8"/>
      <c r="BQ1608" s="8"/>
      <c r="BR1608" s="8"/>
      <c r="BS1608" s="8"/>
      <c r="BT1608" s="8"/>
      <c r="BU1608" s="8"/>
      <c r="BV1608" s="8"/>
      <c r="BW1608" s="8"/>
    </row>
    <row r="1609" spans="1:75" x14ac:dyDescent="0.3">
      <c r="A1609" s="7"/>
      <c r="B1609" s="3"/>
      <c r="C1609" s="3"/>
      <c r="D1609" s="3"/>
      <c r="E1609" s="3"/>
      <c r="F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c r="AL1609" s="3"/>
      <c r="AM1609" s="3"/>
      <c r="AN1609" s="3"/>
      <c r="AO1609" s="3"/>
      <c r="AP1609" s="3"/>
      <c r="AQ1609" s="3"/>
      <c r="AR1609" s="3"/>
      <c r="AS1609" s="3"/>
      <c r="AT1609" s="3"/>
      <c r="AU1609" s="3"/>
      <c r="AV1609" s="3"/>
      <c r="AW1609" s="3"/>
      <c r="AX1609" s="3"/>
      <c r="AY1609" s="3"/>
      <c r="AZ1609" s="3"/>
      <c r="BA1609" s="3"/>
      <c r="BB1609" s="3"/>
      <c r="BC1609" s="3"/>
      <c r="BD1609" s="3"/>
      <c r="BE1609" s="3"/>
      <c r="BF1609" s="3"/>
      <c r="BG1609" s="3"/>
      <c r="BH1609" s="3"/>
      <c r="BI1609" s="3"/>
      <c r="BJ1609" s="3"/>
      <c r="BK1609" s="3"/>
      <c r="BL1609" s="51"/>
      <c r="BM1609" s="8"/>
      <c r="BN1609" s="8"/>
      <c r="BO1609" s="10"/>
      <c r="BP1609" s="8"/>
      <c r="BQ1609" s="8"/>
      <c r="BR1609" s="8"/>
      <c r="BS1609" s="8"/>
      <c r="BT1609" s="8"/>
      <c r="BU1609" s="8"/>
      <c r="BV1609" s="8"/>
      <c r="BW1609" s="8"/>
    </row>
    <row r="1610" spans="1:75" x14ac:dyDescent="0.3">
      <c r="A1610" s="7"/>
      <c r="B1610" s="3"/>
      <c r="C1610" s="3"/>
      <c r="D1610" s="3"/>
      <c r="E1610" s="3"/>
      <c r="F1610" s="3"/>
      <c r="H1610" s="3"/>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c r="AM1610" s="3"/>
      <c r="AN1610" s="3"/>
      <c r="AO1610" s="3"/>
      <c r="AP1610" s="3"/>
      <c r="AQ1610" s="3"/>
      <c r="AR1610" s="3"/>
      <c r="AS1610" s="3"/>
      <c r="AT1610" s="3"/>
      <c r="AU1610" s="3"/>
      <c r="AV1610" s="3"/>
      <c r="AW1610" s="3"/>
      <c r="AX1610" s="3"/>
      <c r="AY1610" s="3"/>
      <c r="AZ1610" s="3"/>
      <c r="BA1610" s="3"/>
      <c r="BB1610" s="3"/>
      <c r="BC1610" s="3"/>
      <c r="BD1610" s="3"/>
      <c r="BE1610" s="3"/>
      <c r="BF1610" s="3"/>
      <c r="BG1610" s="3"/>
      <c r="BH1610" s="3"/>
      <c r="BI1610" s="3"/>
      <c r="BJ1610" s="3"/>
      <c r="BK1610" s="3"/>
      <c r="BL1610" s="51"/>
      <c r="BM1610" s="8"/>
      <c r="BN1610" s="8"/>
      <c r="BO1610" s="10"/>
      <c r="BP1610" s="8"/>
      <c r="BQ1610" s="8"/>
      <c r="BR1610" s="8"/>
      <c r="BS1610" s="8"/>
      <c r="BT1610" s="8"/>
      <c r="BU1610" s="8"/>
      <c r="BV1610" s="8"/>
      <c r="BW1610" s="8"/>
    </row>
    <row r="1611" spans="1:75" x14ac:dyDescent="0.3">
      <c r="A1611" s="7"/>
      <c r="B1611" s="3"/>
      <c r="C1611" s="3"/>
      <c r="D1611" s="3"/>
      <c r="E1611" s="3"/>
      <c r="F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c r="AM1611" s="3"/>
      <c r="AN1611" s="3"/>
      <c r="AO1611" s="3"/>
      <c r="AP1611" s="3"/>
      <c r="AQ1611" s="3"/>
      <c r="AR1611" s="3"/>
      <c r="AS1611" s="3"/>
      <c r="AT1611" s="3"/>
      <c r="AU1611" s="3"/>
      <c r="AV1611" s="3"/>
      <c r="AW1611" s="3"/>
      <c r="AX1611" s="3"/>
      <c r="AY1611" s="3"/>
      <c r="AZ1611" s="3"/>
      <c r="BA1611" s="3"/>
      <c r="BB1611" s="3"/>
      <c r="BC1611" s="3"/>
      <c r="BD1611" s="3"/>
      <c r="BE1611" s="3"/>
      <c r="BF1611" s="3"/>
      <c r="BG1611" s="3"/>
      <c r="BH1611" s="3"/>
      <c r="BI1611" s="3"/>
      <c r="BJ1611" s="3"/>
      <c r="BK1611" s="3"/>
      <c r="BL1611" s="51"/>
      <c r="BM1611" s="8"/>
      <c r="BN1611" s="8"/>
      <c r="BO1611" s="10"/>
      <c r="BP1611" s="8"/>
      <c r="BQ1611" s="8"/>
      <c r="BR1611" s="8"/>
      <c r="BS1611" s="8"/>
      <c r="BT1611" s="8"/>
      <c r="BU1611" s="8"/>
      <c r="BV1611" s="8"/>
      <c r="BW1611" s="8"/>
    </row>
    <row r="1612" spans="1:75" x14ac:dyDescent="0.3">
      <c r="A1612" s="7"/>
      <c r="B1612" s="3"/>
      <c r="C1612" s="3"/>
      <c r="D1612" s="3"/>
      <c r="E1612" s="3"/>
      <c r="F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c r="AM1612" s="3"/>
      <c r="AN1612" s="3"/>
      <c r="AO1612" s="3"/>
      <c r="AP1612" s="3"/>
      <c r="AQ1612" s="3"/>
      <c r="AR1612" s="3"/>
      <c r="AS1612" s="3"/>
      <c r="AT1612" s="3"/>
      <c r="AU1612" s="3"/>
      <c r="AV1612" s="3"/>
      <c r="AW1612" s="3"/>
      <c r="AX1612" s="3"/>
      <c r="AY1612" s="3"/>
      <c r="AZ1612" s="3"/>
      <c r="BA1612" s="3"/>
      <c r="BB1612" s="3"/>
      <c r="BC1612" s="3"/>
      <c r="BD1612" s="3"/>
      <c r="BE1612" s="3"/>
      <c r="BF1612" s="3"/>
      <c r="BG1612" s="3"/>
      <c r="BH1612" s="3"/>
      <c r="BI1612" s="3"/>
      <c r="BJ1612" s="3"/>
      <c r="BK1612" s="3"/>
      <c r="BL1612" s="51"/>
      <c r="BM1612" s="8"/>
      <c r="BN1612" s="8"/>
      <c r="BO1612" s="10"/>
      <c r="BP1612" s="8"/>
      <c r="BQ1612" s="8"/>
      <c r="BR1612" s="8"/>
      <c r="BS1612" s="8"/>
      <c r="BT1612" s="8"/>
      <c r="BU1612" s="8"/>
      <c r="BV1612" s="8"/>
      <c r="BW1612" s="8"/>
    </row>
    <row r="1613" spans="1:75" x14ac:dyDescent="0.3">
      <c r="A1613" s="7"/>
      <c r="B1613" s="3"/>
      <c r="C1613" s="3"/>
      <c r="D1613" s="3"/>
      <c r="E1613" s="3"/>
      <c r="F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c r="AM1613" s="3"/>
      <c r="AN1613" s="3"/>
      <c r="AO1613" s="3"/>
      <c r="AP1613" s="3"/>
      <c r="AQ1613" s="3"/>
      <c r="AR1613" s="3"/>
      <c r="AS1613" s="3"/>
      <c r="AT1613" s="3"/>
      <c r="AU1613" s="3"/>
      <c r="AV1613" s="3"/>
      <c r="AW1613" s="3"/>
      <c r="AX1613" s="3"/>
      <c r="AY1613" s="3"/>
      <c r="AZ1613" s="3"/>
      <c r="BA1613" s="3"/>
      <c r="BB1613" s="3"/>
      <c r="BC1613" s="3"/>
      <c r="BD1613" s="3"/>
      <c r="BE1613" s="3"/>
      <c r="BF1613" s="3"/>
      <c r="BG1613" s="3"/>
      <c r="BH1613" s="3"/>
      <c r="BI1613" s="3"/>
      <c r="BJ1613" s="3"/>
      <c r="BK1613" s="3"/>
      <c r="BL1613" s="51"/>
      <c r="BM1613" s="8"/>
      <c r="BN1613" s="8"/>
      <c r="BO1613" s="10"/>
      <c r="BP1613" s="8"/>
      <c r="BQ1613" s="8"/>
      <c r="BR1613" s="8"/>
      <c r="BS1613" s="8"/>
      <c r="BT1613" s="8"/>
      <c r="BU1613" s="8"/>
      <c r="BV1613" s="8"/>
      <c r="BW1613" s="8"/>
    </row>
    <row r="1614" spans="1:75" x14ac:dyDescent="0.3">
      <c r="A1614" s="7"/>
      <c r="B1614" s="3"/>
      <c r="C1614" s="3"/>
      <c r="D1614" s="3"/>
      <c r="E1614" s="3"/>
      <c r="F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c r="AM1614" s="3"/>
      <c r="AN1614" s="3"/>
      <c r="AO1614" s="3"/>
      <c r="AP1614" s="3"/>
      <c r="AQ1614" s="3"/>
      <c r="AR1614" s="3"/>
      <c r="AS1614" s="3"/>
      <c r="AT1614" s="3"/>
      <c r="AU1614" s="3"/>
      <c r="AV1614" s="3"/>
      <c r="AW1614" s="3"/>
      <c r="AX1614" s="3"/>
      <c r="AY1614" s="3"/>
      <c r="AZ1614" s="3"/>
      <c r="BA1614" s="3"/>
      <c r="BB1614" s="3"/>
      <c r="BC1614" s="3"/>
      <c r="BD1614" s="3"/>
      <c r="BE1614" s="3"/>
      <c r="BF1614" s="3"/>
      <c r="BG1614" s="3"/>
      <c r="BH1614" s="3"/>
      <c r="BI1614" s="3"/>
      <c r="BJ1614" s="3"/>
      <c r="BK1614" s="3"/>
      <c r="BL1614" s="51"/>
      <c r="BM1614" s="8"/>
      <c r="BN1614" s="8"/>
      <c r="BO1614" s="10"/>
      <c r="BP1614" s="8"/>
      <c r="BQ1614" s="8"/>
      <c r="BR1614" s="8"/>
      <c r="BS1614" s="8"/>
      <c r="BT1614" s="8"/>
      <c r="BU1614" s="8"/>
      <c r="BV1614" s="8"/>
      <c r="BW1614" s="8"/>
    </row>
    <row r="1615" spans="1:75" x14ac:dyDescent="0.3">
      <c r="A1615" s="7"/>
      <c r="B1615" s="3"/>
      <c r="C1615" s="3"/>
      <c r="D1615" s="3"/>
      <c r="E1615" s="3"/>
      <c r="F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c r="AM1615" s="3"/>
      <c r="AN1615" s="3"/>
      <c r="AO1615" s="3"/>
      <c r="AP1615" s="3"/>
      <c r="AQ1615" s="3"/>
      <c r="AR1615" s="3"/>
      <c r="AS1615" s="3"/>
      <c r="AT1615" s="3"/>
      <c r="AU1615" s="3"/>
      <c r="AV1615" s="3"/>
      <c r="AW1615" s="3"/>
      <c r="AX1615" s="3"/>
      <c r="AY1615" s="3"/>
      <c r="AZ1615" s="3"/>
      <c r="BA1615" s="3"/>
      <c r="BB1615" s="3"/>
      <c r="BC1615" s="3"/>
      <c r="BD1615" s="3"/>
      <c r="BE1615" s="3"/>
      <c r="BF1615" s="3"/>
      <c r="BG1615" s="3"/>
      <c r="BH1615" s="3"/>
      <c r="BI1615" s="3"/>
      <c r="BJ1615" s="3"/>
      <c r="BK1615" s="3"/>
      <c r="BL1615" s="51"/>
      <c r="BM1615" s="8"/>
      <c r="BN1615" s="8"/>
      <c r="BO1615" s="10"/>
      <c r="BP1615" s="8"/>
      <c r="BQ1615" s="8"/>
      <c r="BR1615" s="8"/>
      <c r="BS1615" s="8"/>
      <c r="BT1615" s="8"/>
      <c r="BU1615" s="8"/>
      <c r="BV1615" s="8"/>
      <c r="BW1615" s="8"/>
    </row>
    <row r="1616" spans="1:75" x14ac:dyDescent="0.3">
      <c r="A1616" s="7"/>
      <c r="B1616" s="3"/>
      <c r="C1616" s="3"/>
      <c r="D1616" s="3"/>
      <c r="E1616" s="3"/>
      <c r="F1616" s="3"/>
      <c r="H1616" s="3"/>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c r="AM1616" s="3"/>
      <c r="AN1616" s="3"/>
      <c r="AO1616" s="3"/>
      <c r="AP1616" s="3"/>
      <c r="AQ1616" s="3"/>
      <c r="AR1616" s="3"/>
      <c r="AS1616" s="3"/>
      <c r="AT1616" s="3"/>
      <c r="AU1616" s="3"/>
      <c r="AV1616" s="3"/>
      <c r="AW1616" s="3"/>
      <c r="AX1616" s="3"/>
      <c r="AY1616" s="3"/>
      <c r="AZ1616" s="3"/>
      <c r="BA1616" s="3"/>
      <c r="BB1616" s="3"/>
      <c r="BC1616" s="3"/>
      <c r="BD1616" s="3"/>
      <c r="BE1616" s="3"/>
      <c r="BF1616" s="3"/>
      <c r="BG1616" s="3"/>
      <c r="BH1616" s="3"/>
      <c r="BI1616" s="3"/>
      <c r="BJ1616" s="3"/>
      <c r="BK1616" s="3"/>
      <c r="BL1616" s="51"/>
      <c r="BM1616" s="8"/>
      <c r="BN1616" s="8"/>
      <c r="BO1616" s="10"/>
      <c r="BP1616" s="8"/>
      <c r="BQ1616" s="8"/>
      <c r="BR1616" s="8"/>
      <c r="BS1616" s="8"/>
      <c r="BT1616" s="8"/>
      <c r="BU1616" s="8"/>
      <c r="BV1616" s="8"/>
      <c r="BW1616" s="8"/>
    </row>
    <row r="1617" spans="1:75" x14ac:dyDescent="0.3">
      <c r="A1617" s="7"/>
      <c r="B1617" s="3"/>
      <c r="C1617" s="3"/>
      <c r="D1617" s="3"/>
      <c r="E1617" s="3"/>
      <c r="F1617" s="3"/>
      <c r="H1617" s="3"/>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c r="AL1617" s="3"/>
      <c r="AM1617" s="3"/>
      <c r="AN1617" s="3"/>
      <c r="AO1617" s="3"/>
      <c r="AP1617" s="3"/>
      <c r="AQ1617" s="3"/>
      <c r="AR1617" s="3"/>
      <c r="AS1617" s="3"/>
      <c r="AT1617" s="3"/>
      <c r="AU1617" s="3"/>
      <c r="AV1617" s="3"/>
      <c r="AW1617" s="3"/>
      <c r="AX1617" s="3"/>
      <c r="AY1617" s="3"/>
      <c r="AZ1617" s="3"/>
      <c r="BA1617" s="3"/>
      <c r="BB1617" s="3"/>
      <c r="BC1617" s="3"/>
      <c r="BD1617" s="3"/>
      <c r="BE1617" s="3"/>
      <c r="BF1617" s="3"/>
      <c r="BG1617" s="3"/>
      <c r="BH1617" s="3"/>
      <c r="BI1617" s="3"/>
      <c r="BJ1617" s="3"/>
      <c r="BK1617" s="3"/>
      <c r="BL1617" s="51"/>
      <c r="BM1617" s="8"/>
      <c r="BN1617" s="8"/>
      <c r="BO1617" s="10"/>
      <c r="BP1617" s="8"/>
      <c r="BQ1617" s="8"/>
      <c r="BR1617" s="8"/>
      <c r="BS1617" s="8"/>
      <c r="BT1617" s="8"/>
      <c r="BU1617" s="8"/>
      <c r="BV1617" s="8"/>
      <c r="BW1617" s="8"/>
    </row>
    <row r="1618" spans="1:75" x14ac:dyDescent="0.3">
      <c r="A1618" s="7"/>
      <c r="B1618" s="3"/>
      <c r="C1618" s="3"/>
      <c r="D1618" s="3"/>
      <c r="E1618" s="3"/>
      <c r="F1618" s="3"/>
      <c r="H1618" s="3"/>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c r="AL1618" s="3"/>
      <c r="AM1618" s="3"/>
      <c r="AN1618" s="3"/>
      <c r="AO1618" s="3"/>
      <c r="AP1618" s="3"/>
      <c r="AQ1618" s="3"/>
      <c r="AR1618" s="3"/>
      <c r="AS1618" s="3"/>
      <c r="AT1618" s="3"/>
      <c r="AU1618" s="3"/>
      <c r="AV1618" s="3"/>
      <c r="AW1618" s="3"/>
      <c r="AX1618" s="3"/>
      <c r="AY1618" s="3"/>
      <c r="AZ1618" s="3"/>
      <c r="BA1618" s="3"/>
      <c r="BB1618" s="3"/>
      <c r="BC1618" s="3"/>
      <c r="BD1618" s="3"/>
      <c r="BE1618" s="3"/>
      <c r="BF1618" s="3"/>
      <c r="BG1618" s="3"/>
      <c r="BH1618" s="3"/>
      <c r="BI1618" s="3"/>
      <c r="BJ1618" s="3"/>
      <c r="BK1618" s="3"/>
      <c r="BL1618" s="51"/>
      <c r="BM1618" s="8"/>
      <c r="BN1618" s="8"/>
      <c r="BO1618" s="10"/>
      <c r="BP1618" s="8"/>
      <c r="BQ1618" s="8"/>
      <c r="BR1618" s="8"/>
      <c r="BS1618" s="8"/>
      <c r="BT1618" s="8"/>
      <c r="BU1618" s="8"/>
      <c r="BV1618" s="8"/>
      <c r="BW1618" s="8"/>
    </row>
    <row r="1619" spans="1:75" x14ac:dyDescent="0.3">
      <c r="A1619" s="7"/>
      <c r="B1619" s="3"/>
      <c r="C1619" s="3"/>
      <c r="D1619" s="3"/>
      <c r="E1619" s="3"/>
      <c r="F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c r="AL1619" s="3"/>
      <c r="AM1619" s="3"/>
      <c r="AN1619" s="3"/>
      <c r="AO1619" s="3"/>
      <c r="AP1619" s="3"/>
      <c r="AQ1619" s="3"/>
      <c r="AR1619" s="3"/>
      <c r="AS1619" s="3"/>
      <c r="AT1619" s="3"/>
      <c r="AU1619" s="3"/>
      <c r="AV1619" s="3"/>
      <c r="AW1619" s="3"/>
      <c r="AX1619" s="3"/>
      <c r="AY1619" s="3"/>
      <c r="AZ1619" s="3"/>
      <c r="BA1619" s="3"/>
      <c r="BB1619" s="3"/>
      <c r="BC1619" s="3"/>
      <c r="BD1619" s="3"/>
      <c r="BE1619" s="3"/>
      <c r="BF1619" s="3"/>
      <c r="BG1619" s="3"/>
      <c r="BH1619" s="3"/>
      <c r="BI1619" s="3"/>
      <c r="BJ1619" s="3"/>
      <c r="BK1619" s="3"/>
      <c r="BL1619" s="51"/>
      <c r="BM1619" s="8"/>
      <c r="BN1619" s="8"/>
      <c r="BO1619" s="10"/>
      <c r="BP1619" s="8"/>
      <c r="BQ1619" s="8"/>
      <c r="BR1619" s="8"/>
      <c r="BS1619" s="8"/>
      <c r="BT1619" s="8"/>
      <c r="BU1619" s="8"/>
      <c r="BV1619" s="8"/>
      <c r="BW1619" s="8"/>
    </row>
    <row r="1620" spans="1:75" x14ac:dyDescent="0.3">
      <c r="A1620" s="7"/>
      <c r="B1620" s="3"/>
      <c r="C1620" s="3"/>
      <c r="D1620" s="3"/>
      <c r="E1620" s="3"/>
      <c r="F1620" s="3"/>
      <c r="H1620" s="3"/>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c r="AM1620" s="3"/>
      <c r="AN1620" s="3"/>
      <c r="AO1620" s="3"/>
      <c r="AP1620" s="3"/>
      <c r="AQ1620" s="3"/>
      <c r="AR1620" s="3"/>
      <c r="AS1620" s="3"/>
      <c r="AT1620" s="3"/>
      <c r="AU1620" s="3"/>
      <c r="AV1620" s="3"/>
      <c r="AW1620" s="3"/>
      <c r="AX1620" s="3"/>
      <c r="AY1620" s="3"/>
      <c r="AZ1620" s="3"/>
      <c r="BA1620" s="3"/>
      <c r="BB1620" s="3"/>
      <c r="BC1620" s="3"/>
      <c r="BD1620" s="3"/>
      <c r="BE1620" s="3"/>
      <c r="BF1620" s="3"/>
      <c r="BG1620" s="3"/>
      <c r="BH1620" s="3"/>
      <c r="BI1620" s="3"/>
      <c r="BJ1620" s="3"/>
      <c r="BK1620" s="3"/>
      <c r="BL1620" s="51"/>
      <c r="BM1620" s="8"/>
      <c r="BN1620" s="8"/>
      <c r="BO1620" s="10"/>
      <c r="BP1620" s="8"/>
      <c r="BQ1620" s="8"/>
      <c r="BR1620" s="8"/>
      <c r="BS1620" s="8"/>
      <c r="BT1620" s="8"/>
      <c r="BU1620" s="8"/>
      <c r="BV1620" s="8"/>
      <c r="BW1620" s="8"/>
    </row>
    <row r="1621" spans="1:75" x14ac:dyDescent="0.3">
      <c r="A1621" s="7"/>
      <c r="B1621" s="3"/>
      <c r="C1621" s="3"/>
      <c r="D1621" s="3"/>
      <c r="E1621" s="3"/>
      <c r="F1621" s="3"/>
      <c r="H1621" s="3"/>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c r="AM1621" s="3"/>
      <c r="AN1621" s="3"/>
      <c r="AO1621" s="3"/>
      <c r="AP1621" s="3"/>
      <c r="AQ1621" s="3"/>
      <c r="AR1621" s="3"/>
      <c r="AS1621" s="3"/>
      <c r="AT1621" s="3"/>
      <c r="AU1621" s="3"/>
      <c r="AV1621" s="3"/>
      <c r="AW1621" s="3"/>
      <c r="AX1621" s="3"/>
      <c r="AY1621" s="3"/>
      <c r="AZ1621" s="3"/>
      <c r="BA1621" s="3"/>
      <c r="BB1621" s="3"/>
      <c r="BC1621" s="3"/>
      <c r="BD1621" s="3"/>
      <c r="BE1621" s="3"/>
      <c r="BF1621" s="3"/>
      <c r="BG1621" s="3"/>
      <c r="BH1621" s="3"/>
      <c r="BI1621" s="3"/>
      <c r="BJ1621" s="3"/>
      <c r="BK1621" s="3"/>
      <c r="BL1621" s="51"/>
      <c r="BM1621" s="8"/>
      <c r="BN1621" s="8"/>
      <c r="BO1621" s="10"/>
      <c r="BP1621" s="8"/>
      <c r="BQ1621" s="8"/>
      <c r="BR1621" s="8"/>
      <c r="BS1621" s="8"/>
      <c r="BT1621" s="8"/>
      <c r="BU1621" s="8"/>
      <c r="BV1621" s="8"/>
      <c r="BW1621" s="8"/>
    </row>
    <row r="1622" spans="1:75" x14ac:dyDescent="0.3">
      <c r="A1622" s="7"/>
      <c r="B1622" s="3"/>
      <c r="C1622" s="3"/>
      <c r="D1622" s="3"/>
      <c r="E1622" s="3"/>
      <c r="F1622" s="3"/>
      <c r="H1622" s="3"/>
      <c r="I1622" s="3"/>
      <c r="J1622" s="3"/>
      <c r="K1622" s="3"/>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c r="AL1622" s="3"/>
      <c r="AM1622" s="3"/>
      <c r="AN1622" s="3"/>
      <c r="AO1622" s="3"/>
      <c r="AP1622" s="3"/>
      <c r="AQ1622" s="3"/>
      <c r="AR1622" s="3"/>
      <c r="AS1622" s="3"/>
      <c r="AT1622" s="3"/>
      <c r="AU1622" s="3"/>
      <c r="AV1622" s="3"/>
      <c r="AW1622" s="3"/>
      <c r="AX1622" s="3"/>
      <c r="AY1622" s="3"/>
      <c r="AZ1622" s="3"/>
      <c r="BA1622" s="3"/>
      <c r="BB1622" s="3"/>
      <c r="BC1622" s="3"/>
      <c r="BD1622" s="3"/>
      <c r="BE1622" s="3"/>
      <c r="BF1622" s="3"/>
      <c r="BG1622" s="3"/>
      <c r="BH1622" s="3"/>
      <c r="BI1622" s="3"/>
      <c r="BJ1622" s="3"/>
      <c r="BK1622" s="3"/>
      <c r="BL1622" s="51"/>
      <c r="BM1622" s="8"/>
      <c r="BN1622" s="8"/>
      <c r="BO1622" s="10"/>
      <c r="BP1622" s="8"/>
      <c r="BQ1622" s="8"/>
      <c r="BR1622" s="8"/>
      <c r="BS1622" s="8"/>
      <c r="BT1622" s="8"/>
      <c r="BU1622" s="8"/>
      <c r="BV1622" s="8"/>
      <c r="BW1622" s="8"/>
    </row>
    <row r="1623" spans="1:75" x14ac:dyDescent="0.3">
      <c r="A1623" s="7"/>
      <c r="B1623" s="3"/>
      <c r="C1623" s="3"/>
      <c r="D1623" s="3"/>
      <c r="E1623" s="3"/>
      <c r="F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c r="AL1623" s="3"/>
      <c r="AM1623" s="3"/>
      <c r="AN1623" s="3"/>
      <c r="AO1623" s="3"/>
      <c r="AP1623" s="3"/>
      <c r="AQ1623" s="3"/>
      <c r="AR1623" s="3"/>
      <c r="AS1623" s="3"/>
      <c r="AT1623" s="3"/>
      <c r="AU1623" s="3"/>
      <c r="AV1623" s="3"/>
      <c r="AW1623" s="3"/>
      <c r="AX1623" s="3"/>
      <c r="AY1623" s="3"/>
      <c r="AZ1623" s="3"/>
      <c r="BA1623" s="3"/>
      <c r="BB1623" s="3"/>
      <c r="BC1623" s="3"/>
      <c r="BD1623" s="3"/>
      <c r="BE1623" s="3"/>
      <c r="BF1623" s="3"/>
      <c r="BG1623" s="3"/>
      <c r="BH1623" s="3"/>
      <c r="BI1623" s="3"/>
      <c r="BJ1623" s="3"/>
      <c r="BK1623" s="3"/>
      <c r="BL1623" s="51"/>
      <c r="BM1623" s="8"/>
      <c r="BN1623" s="8"/>
      <c r="BO1623" s="10"/>
      <c r="BP1623" s="8"/>
      <c r="BQ1623" s="8"/>
      <c r="BR1623" s="8"/>
      <c r="BS1623" s="8"/>
      <c r="BT1623" s="8"/>
      <c r="BU1623" s="8"/>
      <c r="BV1623" s="8"/>
      <c r="BW1623" s="8"/>
    </row>
    <row r="1624" spans="1:75" x14ac:dyDescent="0.3">
      <c r="A1624" s="7"/>
      <c r="B1624" s="3"/>
      <c r="C1624" s="3"/>
      <c r="D1624" s="3"/>
      <c r="E1624" s="3"/>
      <c r="F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c r="AL1624" s="3"/>
      <c r="AM1624" s="3"/>
      <c r="AN1624" s="3"/>
      <c r="AO1624" s="3"/>
      <c r="AP1624" s="3"/>
      <c r="AQ1624" s="3"/>
      <c r="AR1624" s="3"/>
      <c r="AS1624" s="3"/>
      <c r="AT1624" s="3"/>
      <c r="AU1624" s="3"/>
      <c r="AV1624" s="3"/>
      <c r="AW1624" s="3"/>
      <c r="AX1624" s="3"/>
      <c r="AY1624" s="3"/>
      <c r="AZ1624" s="3"/>
      <c r="BA1624" s="3"/>
      <c r="BB1624" s="3"/>
      <c r="BC1624" s="3"/>
      <c r="BD1624" s="3"/>
      <c r="BE1624" s="3"/>
      <c r="BF1624" s="3"/>
      <c r="BG1624" s="3"/>
      <c r="BH1624" s="3"/>
      <c r="BI1624" s="3"/>
      <c r="BJ1624" s="3"/>
      <c r="BK1624" s="3"/>
      <c r="BL1624" s="51"/>
      <c r="BM1624" s="8"/>
      <c r="BN1624" s="8"/>
      <c r="BO1624" s="10"/>
      <c r="BP1624" s="8"/>
      <c r="BQ1624" s="8"/>
      <c r="BR1624" s="8"/>
      <c r="BS1624" s="8"/>
      <c r="BT1624" s="8"/>
      <c r="BU1624" s="8"/>
      <c r="BV1624" s="8"/>
      <c r="BW1624" s="8"/>
    </row>
    <row r="1625" spans="1:75" x14ac:dyDescent="0.3">
      <c r="A1625" s="7"/>
      <c r="B1625" s="3"/>
      <c r="C1625" s="3"/>
      <c r="D1625" s="3"/>
      <c r="E1625" s="3"/>
      <c r="F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c r="AM1625" s="3"/>
      <c r="AN1625" s="3"/>
      <c r="AO1625" s="3"/>
      <c r="AP1625" s="3"/>
      <c r="AQ1625" s="3"/>
      <c r="AR1625" s="3"/>
      <c r="AS1625" s="3"/>
      <c r="AT1625" s="3"/>
      <c r="AU1625" s="3"/>
      <c r="AV1625" s="3"/>
      <c r="AW1625" s="3"/>
      <c r="AX1625" s="3"/>
      <c r="AY1625" s="3"/>
      <c r="AZ1625" s="3"/>
      <c r="BA1625" s="3"/>
      <c r="BB1625" s="3"/>
      <c r="BC1625" s="3"/>
      <c r="BD1625" s="3"/>
      <c r="BE1625" s="3"/>
      <c r="BF1625" s="3"/>
      <c r="BG1625" s="3"/>
      <c r="BH1625" s="3"/>
      <c r="BI1625" s="3"/>
      <c r="BJ1625" s="3"/>
      <c r="BK1625" s="3"/>
      <c r="BL1625" s="51"/>
      <c r="BM1625" s="8"/>
      <c r="BN1625" s="8"/>
      <c r="BO1625" s="10"/>
      <c r="BP1625" s="8"/>
      <c r="BQ1625" s="8"/>
      <c r="BR1625" s="8"/>
      <c r="BS1625" s="8"/>
      <c r="BT1625" s="8"/>
      <c r="BU1625" s="8"/>
      <c r="BV1625" s="8"/>
      <c r="BW1625" s="8"/>
    </row>
    <row r="1626" spans="1:75" x14ac:dyDescent="0.3">
      <c r="A1626" s="7"/>
      <c r="B1626" s="3"/>
      <c r="C1626" s="3"/>
      <c r="D1626" s="3"/>
      <c r="E1626" s="3"/>
      <c r="F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c r="AL1626" s="3"/>
      <c r="AM1626" s="3"/>
      <c r="AN1626" s="3"/>
      <c r="AO1626" s="3"/>
      <c r="AP1626" s="3"/>
      <c r="AQ1626" s="3"/>
      <c r="AR1626" s="3"/>
      <c r="AS1626" s="3"/>
      <c r="AT1626" s="3"/>
      <c r="AU1626" s="3"/>
      <c r="AV1626" s="3"/>
      <c r="AW1626" s="3"/>
      <c r="AX1626" s="3"/>
      <c r="AY1626" s="3"/>
      <c r="AZ1626" s="3"/>
      <c r="BA1626" s="3"/>
      <c r="BB1626" s="3"/>
      <c r="BC1626" s="3"/>
      <c r="BD1626" s="3"/>
      <c r="BE1626" s="3"/>
      <c r="BF1626" s="3"/>
      <c r="BG1626" s="3"/>
      <c r="BH1626" s="3"/>
      <c r="BI1626" s="3"/>
      <c r="BJ1626" s="3"/>
      <c r="BK1626" s="3"/>
      <c r="BL1626" s="51"/>
      <c r="BM1626" s="8"/>
      <c r="BN1626" s="8"/>
      <c r="BO1626" s="10"/>
      <c r="BP1626" s="8"/>
      <c r="BQ1626" s="8"/>
      <c r="BR1626" s="8"/>
      <c r="BS1626" s="8"/>
      <c r="BT1626" s="8"/>
      <c r="BU1626" s="8"/>
      <c r="BV1626" s="8"/>
      <c r="BW1626" s="8"/>
    </row>
    <row r="1627" spans="1:75" x14ac:dyDescent="0.3">
      <c r="A1627" s="7"/>
      <c r="B1627" s="3"/>
      <c r="C1627" s="3"/>
      <c r="D1627" s="3"/>
      <c r="E1627" s="3"/>
      <c r="F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c r="AL1627" s="3"/>
      <c r="AM1627" s="3"/>
      <c r="AN1627" s="3"/>
      <c r="AO1627" s="3"/>
      <c r="AP1627" s="3"/>
      <c r="AQ1627" s="3"/>
      <c r="AR1627" s="3"/>
      <c r="AS1627" s="3"/>
      <c r="AT1627" s="3"/>
      <c r="AU1627" s="3"/>
      <c r="AV1627" s="3"/>
      <c r="AW1627" s="3"/>
      <c r="AX1627" s="3"/>
      <c r="AY1627" s="3"/>
      <c r="AZ1627" s="3"/>
      <c r="BA1627" s="3"/>
      <c r="BB1627" s="3"/>
      <c r="BC1627" s="3"/>
      <c r="BD1627" s="3"/>
      <c r="BE1627" s="3"/>
      <c r="BF1627" s="3"/>
      <c r="BG1627" s="3"/>
      <c r="BH1627" s="3"/>
      <c r="BI1627" s="3"/>
      <c r="BJ1627" s="3"/>
      <c r="BK1627" s="3"/>
      <c r="BL1627" s="51"/>
      <c r="BM1627" s="8"/>
      <c r="BN1627" s="8"/>
      <c r="BO1627" s="10"/>
      <c r="BP1627" s="8"/>
      <c r="BQ1627" s="8"/>
      <c r="BR1627" s="8"/>
      <c r="BS1627" s="8"/>
      <c r="BT1627" s="8"/>
      <c r="BU1627" s="8"/>
      <c r="BV1627" s="8"/>
      <c r="BW1627" s="8"/>
    </row>
    <row r="1628" spans="1:75" x14ac:dyDescent="0.3">
      <c r="A1628" s="7"/>
      <c r="B1628" s="3"/>
      <c r="C1628" s="3"/>
      <c r="D1628" s="3"/>
      <c r="E1628" s="3"/>
      <c r="F1628" s="3"/>
      <c r="H1628" s="3"/>
      <c r="I1628" s="3"/>
      <c r="J1628" s="3"/>
      <c r="K1628" s="3"/>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c r="AL1628" s="3"/>
      <c r="AM1628" s="3"/>
      <c r="AN1628" s="3"/>
      <c r="AO1628" s="3"/>
      <c r="AP1628" s="3"/>
      <c r="AQ1628" s="3"/>
      <c r="AR1628" s="3"/>
      <c r="AS1628" s="3"/>
      <c r="AT1628" s="3"/>
      <c r="AU1628" s="3"/>
      <c r="AV1628" s="3"/>
      <c r="AW1628" s="3"/>
      <c r="AX1628" s="3"/>
      <c r="AY1628" s="3"/>
      <c r="AZ1628" s="3"/>
      <c r="BA1628" s="3"/>
      <c r="BB1628" s="3"/>
      <c r="BC1628" s="3"/>
      <c r="BD1628" s="3"/>
      <c r="BE1628" s="3"/>
      <c r="BF1628" s="3"/>
      <c r="BG1628" s="3"/>
      <c r="BH1628" s="3"/>
      <c r="BI1628" s="3"/>
      <c r="BJ1628" s="3"/>
      <c r="BK1628" s="3"/>
      <c r="BL1628" s="51"/>
      <c r="BM1628" s="8"/>
      <c r="BN1628" s="8"/>
      <c r="BO1628" s="10"/>
      <c r="BP1628" s="8"/>
      <c r="BQ1628" s="8"/>
      <c r="BR1628" s="8"/>
      <c r="BS1628" s="8"/>
      <c r="BT1628" s="8"/>
      <c r="BU1628" s="8"/>
      <c r="BV1628" s="8"/>
      <c r="BW1628" s="8"/>
    </row>
    <row r="1629" spans="1:75" x14ac:dyDescent="0.3">
      <c r="A1629" s="7"/>
      <c r="B1629" s="3"/>
      <c r="C1629" s="3"/>
      <c r="D1629" s="3"/>
      <c r="E1629" s="3"/>
      <c r="F1629" s="3"/>
      <c r="H1629" s="3"/>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c r="AL1629" s="3"/>
      <c r="AM1629" s="3"/>
      <c r="AN1629" s="3"/>
      <c r="AO1629" s="3"/>
      <c r="AP1629" s="3"/>
      <c r="AQ1629" s="3"/>
      <c r="AR1629" s="3"/>
      <c r="AS1629" s="3"/>
      <c r="AT1629" s="3"/>
      <c r="AU1629" s="3"/>
      <c r="AV1629" s="3"/>
      <c r="AW1629" s="3"/>
      <c r="AX1629" s="3"/>
      <c r="AY1629" s="3"/>
      <c r="AZ1629" s="3"/>
      <c r="BA1629" s="3"/>
      <c r="BB1629" s="3"/>
      <c r="BC1629" s="3"/>
      <c r="BD1629" s="3"/>
      <c r="BE1629" s="3"/>
      <c r="BF1629" s="3"/>
      <c r="BG1629" s="3"/>
      <c r="BH1629" s="3"/>
      <c r="BI1629" s="3"/>
      <c r="BJ1629" s="3"/>
      <c r="BK1629" s="3"/>
      <c r="BL1629" s="51"/>
      <c r="BM1629" s="8"/>
      <c r="BN1629" s="8"/>
      <c r="BO1629" s="10"/>
      <c r="BP1629" s="8"/>
      <c r="BQ1629" s="8"/>
      <c r="BR1629" s="8"/>
      <c r="BS1629" s="8"/>
      <c r="BT1629" s="8"/>
      <c r="BU1629" s="8"/>
      <c r="BV1629" s="8"/>
      <c r="BW1629" s="8"/>
    </row>
    <row r="1630" spans="1:75" x14ac:dyDescent="0.3">
      <c r="A1630" s="7"/>
      <c r="B1630" s="3"/>
      <c r="C1630" s="3"/>
      <c r="D1630" s="3"/>
      <c r="E1630" s="3"/>
      <c r="F1630" s="3"/>
      <c r="H1630" s="3"/>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c r="AL1630" s="3"/>
      <c r="AM1630" s="3"/>
      <c r="AN1630" s="3"/>
      <c r="AO1630" s="3"/>
      <c r="AP1630" s="3"/>
      <c r="AQ1630" s="3"/>
      <c r="AR1630" s="3"/>
      <c r="AS1630" s="3"/>
      <c r="AT1630" s="3"/>
      <c r="AU1630" s="3"/>
      <c r="AV1630" s="3"/>
      <c r="AW1630" s="3"/>
      <c r="AX1630" s="3"/>
      <c r="AY1630" s="3"/>
      <c r="AZ1630" s="3"/>
      <c r="BA1630" s="3"/>
      <c r="BB1630" s="3"/>
      <c r="BC1630" s="3"/>
      <c r="BD1630" s="3"/>
      <c r="BE1630" s="3"/>
      <c r="BF1630" s="3"/>
      <c r="BG1630" s="3"/>
      <c r="BH1630" s="3"/>
      <c r="BI1630" s="3"/>
      <c r="BJ1630" s="3"/>
      <c r="BK1630" s="3"/>
      <c r="BL1630" s="51"/>
      <c r="BM1630" s="8"/>
      <c r="BN1630" s="8"/>
      <c r="BO1630" s="10"/>
      <c r="BP1630" s="8"/>
      <c r="BQ1630" s="8"/>
      <c r="BR1630" s="8"/>
      <c r="BS1630" s="8"/>
      <c r="BT1630" s="8"/>
      <c r="BU1630" s="8"/>
      <c r="BV1630" s="8"/>
      <c r="BW1630" s="8"/>
    </row>
    <row r="1631" spans="1:75" x14ac:dyDescent="0.3">
      <c r="A1631" s="7"/>
      <c r="B1631" s="3"/>
      <c r="C1631" s="3"/>
      <c r="D1631" s="3"/>
      <c r="E1631" s="3"/>
      <c r="F1631" s="3"/>
      <c r="H1631" s="3"/>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c r="AL1631" s="3"/>
      <c r="AM1631" s="3"/>
      <c r="AN1631" s="3"/>
      <c r="AO1631" s="3"/>
      <c r="AP1631" s="3"/>
      <c r="AQ1631" s="3"/>
      <c r="AR1631" s="3"/>
      <c r="AS1631" s="3"/>
      <c r="AT1631" s="3"/>
      <c r="AU1631" s="3"/>
      <c r="AV1631" s="3"/>
      <c r="AW1631" s="3"/>
      <c r="AX1631" s="3"/>
      <c r="AY1631" s="3"/>
      <c r="AZ1631" s="3"/>
      <c r="BA1631" s="3"/>
      <c r="BB1631" s="3"/>
      <c r="BC1631" s="3"/>
      <c r="BD1631" s="3"/>
      <c r="BE1631" s="3"/>
      <c r="BF1631" s="3"/>
      <c r="BG1631" s="3"/>
      <c r="BH1631" s="3"/>
      <c r="BI1631" s="3"/>
      <c r="BJ1631" s="3"/>
      <c r="BK1631" s="3"/>
      <c r="BL1631" s="51"/>
      <c r="BM1631" s="8"/>
      <c r="BN1631" s="8"/>
      <c r="BO1631" s="10"/>
      <c r="BP1631" s="8"/>
      <c r="BQ1631" s="8"/>
      <c r="BR1631" s="8"/>
      <c r="BS1631" s="8"/>
      <c r="BT1631" s="8"/>
      <c r="BU1631" s="8"/>
      <c r="BV1631" s="8"/>
      <c r="BW1631" s="8"/>
    </row>
    <row r="1632" spans="1:75" x14ac:dyDescent="0.3">
      <c r="A1632" s="7"/>
      <c r="B1632" s="3"/>
      <c r="C1632" s="3"/>
      <c r="D1632" s="3"/>
      <c r="E1632" s="3"/>
      <c r="F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c r="AL1632" s="3"/>
      <c r="AM1632" s="3"/>
      <c r="AN1632" s="3"/>
      <c r="AO1632" s="3"/>
      <c r="AP1632" s="3"/>
      <c r="AQ1632" s="3"/>
      <c r="AR1632" s="3"/>
      <c r="AS1632" s="3"/>
      <c r="AT1632" s="3"/>
      <c r="AU1632" s="3"/>
      <c r="AV1632" s="3"/>
      <c r="AW1632" s="3"/>
      <c r="AX1632" s="3"/>
      <c r="AY1632" s="3"/>
      <c r="AZ1632" s="3"/>
      <c r="BA1632" s="3"/>
      <c r="BB1632" s="3"/>
      <c r="BC1632" s="3"/>
      <c r="BD1632" s="3"/>
      <c r="BE1632" s="3"/>
      <c r="BF1632" s="3"/>
      <c r="BG1632" s="3"/>
      <c r="BH1632" s="3"/>
      <c r="BI1632" s="3"/>
      <c r="BJ1632" s="3"/>
      <c r="BK1632" s="3"/>
      <c r="BL1632" s="51"/>
      <c r="BM1632" s="8"/>
      <c r="BN1632" s="8"/>
      <c r="BO1632" s="10"/>
      <c r="BP1632" s="8"/>
      <c r="BQ1632" s="8"/>
      <c r="BR1632" s="8"/>
      <c r="BS1632" s="8"/>
      <c r="BT1632" s="8"/>
      <c r="BU1632" s="8"/>
      <c r="BV1632" s="8"/>
      <c r="BW1632" s="8"/>
    </row>
    <row r="1633" spans="1:75" x14ac:dyDescent="0.3">
      <c r="A1633" s="7"/>
      <c r="B1633" s="3"/>
      <c r="C1633" s="3"/>
      <c r="D1633" s="3"/>
      <c r="E1633" s="3"/>
      <c r="F1633" s="3"/>
      <c r="H1633" s="3"/>
      <c r="I1633" s="3"/>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c r="AH1633" s="3"/>
      <c r="AI1633" s="3"/>
      <c r="AJ1633" s="3"/>
      <c r="AK1633" s="3"/>
      <c r="AL1633" s="3"/>
      <c r="AM1633" s="3"/>
      <c r="AN1633" s="3"/>
      <c r="AO1633" s="3"/>
      <c r="AP1633" s="3"/>
      <c r="AQ1633" s="3"/>
      <c r="AR1633" s="3"/>
      <c r="AS1633" s="3"/>
      <c r="AT1633" s="3"/>
      <c r="AU1633" s="3"/>
      <c r="AV1633" s="3"/>
      <c r="AW1633" s="3"/>
      <c r="AX1633" s="3"/>
      <c r="AY1633" s="3"/>
      <c r="AZ1633" s="3"/>
      <c r="BA1633" s="3"/>
      <c r="BB1633" s="3"/>
      <c r="BC1633" s="3"/>
      <c r="BD1633" s="3"/>
      <c r="BE1633" s="3"/>
      <c r="BF1633" s="3"/>
      <c r="BG1633" s="3"/>
      <c r="BH1633" s="3"/>
      <c r="BI1633" s="3"/>
      <c r="BJ1633" s="3"/>
      <c r="BK1633" s="3"/>
      <c r="BL1633" s="51"/>
      <c r="BM1633" s="8"/>
      <c r="BN1633" s="8"/>
      <c r="BO1633" s="10"/>
      <c r="BP1633" s="8"/>
      <c r="BQ1633" s="8"/>
      <c r="BR1633" s="8"/>
      <c r="BS1633" s="8"/>
      <c r="BT1633" s="8"/>
      <c r="BU1633" s="8"/>
      <c r="BV1633" s="8"/>
      <c r="BW1633" s="8"/>
    </row>
    <row r="1634" spans="1:75" x14ac:dyDescent="0.3">
      <c r="A1634" s="7"/>
      <c r="B1634" s="3"/>
      <c r="C1634" s="3"/>
      <c r="D1634" s="3"/>
      <c r="E1634" s="3"/>
      <c r="F1634" s="3"/>
      <c r="H1634" s="3"/>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c r="AM1634" s="3"/>
      <c r="AN1634" s="3"/>
      <c r="AO1634" s="3"/>
      <c r="AP1634" s="3"/>
      <c r="AQ1634" s="3"/>
      <c r="AR1634" s="3"/>
      <c r="AS1634" s="3"/>
      <c r="AT1634" s="3"/>
      <c r="AU1634" s="3"/>
      <c r="AV1634" s="3"/>
      <c r="AW1634" s="3"/>
      <c r="AX1634" s="3"/>
      <c r="AY1634" s="3"/>
      <c r="AZ1634" s="3"/>
      <c r="BA1634" s="3"/>
      <c r="BB1634" s="3"/>
      <c r="BC1634" s="3"/>
      <c r="BD1634" s="3"/>
      <c r="BE1634" s="3"/>
      <c r="BF1634" s="3"/>
      <c r="BG1634" s="3"/>
      <c r="BH1634" s="3"/>
      <c r="BI1634" s="3"/>
      <c r="BJ1634" s="3"/>
      <c r="BK1634" s="3"/>
      <c r="BL1634" s="51"/>
      <c r="BM1634" s="8"/>
      <c r="BN1634" s="8"/>
      <c r="BO1634" s="10"/>
      <c r="BP1634" s="8"/>
      <c r="BQ1634" s="8"/>
      <c r="BR1634" s="8"/>
      <c r="BS1634" s="8"/>
      <c r="BT1634" s="8"/>
      <c r="BU1634" s="8"/>
      <c r="BV1634" s="8"/>
      <c r="BW1634" s="8"/>
    </row>
    <row r="1635" spans="1:75" x14ac:dyDescent="0.3">
      <c r="A1635" s="7"/>
      <c r="B1635" s="3"/>
      <c r="C1635" s="3"/>
      <c r="D1635" s="3"/>
      <c r="E1635" s="3"/>
      <c r="F1635" s="3"/>
      <c r="H1635" s="3"/>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c r="AL1635" s="3"/>
      <c r="AM1635" s="3"/>
      <c r="AN1635" s="3"/>
      <c r="AO1635" s="3"/>
      <c r="AP1635" s="3"/>
      <c r="AQ1635" s="3"/>
      <c r="AR1635" s="3"/>
      <c r="AS1635" s="3"/>
      <c r="AT1635" s="3"/>
      <c r="AU1635" s="3"/>
      <c r="AV1635" s="3"/>
      <c r="AW1635" s="3"/>
      <c r="AX1635" s="3"/>
      <c r="AY1635" s="3"/>
      <c r="AZ1635" s="3"/>
      <c r="BA1635" s="3"/>
      <c r="BB1635" s="3"/>
      <c r="BC1635" s="3"/>
      <c r="BD1635" s="3"/>
      <c r="BE1635" s="3"/>
      <c r="BF1635" s="3"/>
      <c r="BG1635" s="3"/>
      <c r="BH1635" s="3"/>
      <c r="BI1635" s="3"/>
      <c r="BJ1635" s="3"/>
      <c r="BK1635" s="3"/>
      <c r="BL1635" s="51"/>
      <c r="BM1635" s="8"/>
      <c r="BN1635" s="8"/>
      <c r="BO1635" s="10"/>
      <c r="BP1635" s="8"/>
      <c r="BQ1635" s="8"/>
      <c r="BR1635" s="8"/>
      <c r="BS1635" s="8"/>
      <c r="BT1635" s="8"/>
      <c r="BU1635" s="8"/>
      <c r="BV1635" s="8"/>
      <c r="BW1635" s="8"/>
    </row>
    <row r="1636" spans="1:75" x14ac:dyDescent="0.3">
      <c r="A1636" s="7"/>
      <c r="B1636" s="3"/>
      <c r="C1636" s="3"/>
      <c r="D1636" s="3"/>
      <c r="E1636" s="3"/>
      <c r="F1636" s="3"/>
      <c r="H1636" s="3"/>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c r="AL1636" s="3"/>
      <c r="AM1636" s="3"/>
      <c r="AN1636" s="3"/>
      <c r="AO1636" s="3"/>
      <c r="AP1636" s="3"/>
      <c r="AQ1636" s="3"/>
      <c r="AR1636" s="3"/>
      <c r="AS1636" s="3"/>
      <c r="AT1636" s="3"/>
      <c r="AU1636" s="3"/>
      <c r="AV1636" s="3"/>
      <c r="AW1636" s="3"/>
      <c r="AX1636" s="3"/>
      <c r="AY1636" s="3"/>
      <c r="AZ1636" s="3"/>
      <c r="BA1636" s="3"/>
      <c r="BB1636" s="3"/>
      <c r="BC1636" s="3"/>
      <c r="BD1636" s="3"/>
      <c r="BE1636" s="3"/>
      <c r="BF1636" s="3"/>
      <c r="BG1636" s="3"/>
      <c r="BH1636" s="3"/>
      <c r="BI1636" s="3"/>
      <c r="BJ1636" s="3"/>
      <c r="BK1636" s="3"/>
      <c r="BL1636" s="51"/>
      <c r="BM1636" s="8"/>
      <c r="BN1636" s="8"/>
      <c r="BO1636" s="10"/>
      <c r="BP1636" s="8"/>
      <c r="BQ1636" s="8"/>
      <c r="BR1636" s="8"/>
      <c r="BS1636" s="8"/>
      <c r="BT1636" s="8"/>
      <c r="BU1636" s="8"/>
      <c r="BV1636" s="8"/>
      <c r="BW1636" s="8"/>
    </row>
    <row r="1637" spans="1:75" x14ac:dyDescent="0.3">
      <c r="A1637" s="7"/>
      <c r="B1637" s="3"/>
      <c r="C1637" s="3"/>
      <c r="D1637" s="3"/>
      <c r="E1637" s="3"/>
      <c r="F1637" s="3"/>
      <c r="H1637" s="3"/>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c r="AL1637" s="3"/>
      <c r="AM1637" s="3"/>
      <c r="AN1637" s="3"/>
      <c r="AO1637" s="3"/>
      <c r="AP1637" s="3"/>
      <c r="AQ1637" s="3"/>
      <c r="AR1637" s="3"/>
      <c r="AS1637" s="3"/>
      <c r="AT1637" s="3"/>
      <c r="AU1637" s="3"/>
      <c r="AV1637" s="3"/>
      <c r="AW1637" s="3"/>
      <c r="AX1637" s="3"/>
      <c r="AY1637" s="3"/>
      <c r="AZ1637" s="3"/>
      <c r="BA1637" s="3"/>
      <c r="BB1637" s="3"/>
      <c r="BC1637" s="3"/>
      <c r="BD1637" s="3"/>
      <c r="BE1637" s="3"/>
      <c r="BF1637" s="3"/>
      <c r="BG1637" s="3"/>
      <c r="BH1637" s="3"/>
      <c r="BI1637" s="3"/>
      <c r="BJ1637" s="3"/>
      <c r="BK1637" s="3"/>
      <c r="BL1637" s="51"/>
      <c r="BM1637" s="8"/>
      <c r="BN1637" s="8"/>
      <c r="BO1637" s="10"/>
      <c r="BP1637" s="8"/>
      <c r="BQ1637" s="8"/>
      <c r="BR1637" s="8"/>
      <c r="BS1637" s="8"/>
      <c r="BT1637" s="8"/>
      <c r="BU1637" s="8"/>
      <c r="BV1637" s="8"/>
      <c r="BW1637" s="8"/>
    </row>
    <row r="1638" spans="1:75" x14ac:dyDescent="0.3">
      <c r="A1638" s="7"/>
      <c r="B1638" s="3"/>
      <c r="C1638" s="3"/>
      <c r="D1638" s="3"/>
      <c r="E1638" s="3"/>
      <c r="F1638" s="3"/>
      <c r="H1638" s="3"/>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c r="AL1638" s="3"/>
      <c r="AM1638" s="3"/>
      <c r="AN1638" s="3"/>
      <c r="AO1638" s="3"/>
      <c r="AP1638" s="3"/>
      <c r="AQ1638" s="3"/>
      <c r="AR1638" s="3"/>
      <c r="AS1638" s="3"/>
      <c r="AT1638" s="3"/>
      <c r="AU1638" s="3"/>
      <c r="AV1638" s="3"/>
      <c r="AW1638" s="3"/>
      <c r="AX1638" s="3"/>
      <c r="AY1638" s="3"/>
      <c r="AZ1638" s="3"/>
      <c r="BA1638" s="3"/>
      <c r="BB1638" s="3"/>
      <c r="BC1638" s="3"/>
      <c r="BD1638" s="3"/>
      <c r="BE1638" s="3"/>
      <c r="BF1638" s="3"/>
      <c r="BG1638" s="3"/>
      <c r="BH1638" s="3"/>
      <c r="BI1638" s="3"/>
      <c r="BJ1638" s="3"/>
      <c r="BK1638" s="3"/>
      <c r="BL1638" s="51"/>
      <c r="BM1638" s="8"/>
      <c r="BN1638" s="8"/>
      <c r="BO1638" s="10"/>
      <c r="BP1638" s="8"/>
      <c r="BQ1638" s="8"/>
      <c r="BR1638" s="8"/>
      <c r="BS1638" s="8"/>
      <c r="BT1638" s="8"/>
      <c r="BU1638" s="8"/>
      <c r="BV1638" s="8"/>
      <c r="BW1638" s="8"/>
    </row>
    <row r="1639" spans="1:75" x14ac:dyDescent="0.3">
      <c r="A1639" s="7"/>
      <c r="B1639" s="3"/>
      <c r="C1639" s="3"/>
      <c r="D1639" s="3"/>
      <c r="E1639" s="3"/>
      <c r="F1639" s="3"/>
      <c r="H1639" s="3"/>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c r="AL1639" s="3"/>
      <c r="AM1639" s="3"/>
      <c r="AN1639" s="3"/>
      <c r="AO1639" s="3"/>
      <c r="AP1639" s="3"/>
      <c r="AQ1639" s="3"/>
      <c r="AR1639" s="3"/>
      <c r="AS1639" s="3"/>
      <c r="AT1639" s="3"/>
      <c r="AU1639" s="3"/>
      <c r="AV1639" s="3"/>
      <c r="AW1639" s="3"/>
      <c r="AX1639" s="3"/>
      <c r="AY1639" s="3"/>
      <c r="AZ1639" s="3"/>
      <c r="BA1639" s="3"/>
      <c r="BB1639" s="3"/>
      <c r="BC1639" s="3"/>
      <c r="BD1639" s="3"/>
      <c r="BE1639" s="3"/>
      <c r="BF1639" s="3"/>
      <c r="BG1639" s="3"/>
      <c r="BH1639" s="3"/>
      <c r="BI1639" s="3"/>
      <c r="BJ1639" s="3"/>
      <c r="BK1639" s="3"/>
      <c r="BL1639" s="51"/>
      <c r="BM1639" s="8"/>
      <c r="BN1639" s="8"/>
      <c r="BO1639" s="10"/>
      <c r="BP1639" s="8"/>
      <c r="BQ1639" s="8"/>
      <c r="BR1639" s="8"/>
      <c r="BS1639" s="8"/>
      <c r="BT1639" s="8"/>
      <c r="BU1639" s="8"/>
      <c r="BV1639" s="8"/>
      <c r="BW1639" s="8"/>
    </row>
    <row r="1640" spans="1:75" x14ac:dyDescent="0.3">
      <c r="A1640" s="7"/>
      <c r="B1640" s="3"/>
      <c r="C1640" s="3"/>
      <c r="D1640" s="3"/>
      <c r="E1640" s="3"/>
      <c r="F1640" s="3"/>
      <c r="H1640" s="3"/>
      <c r="I1640" s="3"/>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c r="AL1640" s="3"/>
      <c r="AM1640" s="3"/>
      <c r="AN1640" s="3"/>
      <c r="AO1640" s="3"/>
      <c r="AP1640" s="3"/>
      <c r="AQ1640" s="3"/>
      <c r="AR1640" s="3"/>
      <c r="AS1640" s="3"/>
      <c r="AT1640" s="3"/>
      <c r="AU1640" s="3"/>
      <c r="AV1640" s="3"/>
      <c r="AW1640" s="3"/>
      <c r="AX1640" s="3"/>
      <c r="AY1640" s="3"/>
      <c r="AZ1640" s="3"/>
      <c r="BA1640" s="3"/>
      <c r="BB1640" s="3"/>
      <c r="BC1640" s="3"/>
      <c r="BD1640" s="3"/>
      <c r="BE1640" s="3"/>
      <c r="BF1640" s="3"/>
      <c r="BG1640" s="3"/>
      <c r="BH1640" s="3"/>
      <c r="BI1640" s="3"/>
      <c r="BJ1640" s="3"/>
      <c r="BK1640" s="3"/>
      <c r="BL1640" s="51"/>
      <c r="BM1640" s="8"/>
      <c r="BN1640" s="8"/>
      <c r="BO1640" s="10"/>
      <c r="BP1640" s="8"/>
      <c r="BQ1640" s="8"/>
      <c r="BR1640" s="8"/>
      <c r="BS1640" s="8"/>
      <c r="BT1640" s="8"/>
      <c r="BU1640" s="8"/>
      <c r="BV1640" s="8"/>
      <c r="BW1640" s="8"/>
    </row>
    <row r="1641" spans="1:75" x14ac:dyDescent="0.3">
      <c r="A1641" s="7"/>
      <c r="B1641" s="3"/>
      <c r="C1641" s="3"/>
      <c r="D1641" s="3"/>
      <c r="E1641" s="3"/>
      <c r="F1641" s="3"/>
      <c r="H1641" s="3"/>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c r="AL1641" s="3"/>
      <c r="AM1641" s="3"/>
      <c r="AN1641" s="3"/>
      <c r="AO1641" s="3"/>
      <c r="AP1641" s="3"/>
      <c r="AQ1641" s="3"/>
      <c r="AR1641" s="3"/>
      <c r="AS1641" s="3"/>
      <c r="AT1641" s="3"/>
      <c r="AU1641" s="3"/>
      <c r="AV1641" s="3"/>
      <c r="AW1641" s="3"/>
      <c r="AX1641" s="3"/>
      <c r="AY1641" s="3"/>
      <c r="AZ1641" s="3"/>
      <c r="BA1641" s="3"/>
      <c r="BB1641" s="3"/>
      <c r="BC1641" s="3"/>
      <c r="BD1641" s="3"/>
      <c r="BE1641" s="3"/>
      <c r="BF1641" s="3"/>
      <c r="BG1641" s="3"/>
      <c r="BH1641" s="3"/>
      <c r="BI1641" s="3"/>
      <c r="BJ1641" s="3"/>
      <c r="BK1641" s="3"/>
      <c r="BL1641" s="51"/>
      <c r="BM1641" s="8"/>
      <c r="BN1641" s="8"/>
      <c r="BO1641" s="10"/>
      <c r="BP1641" s="8"/>
      <c r="BQ1641" s="8"/>
      <c r="BR1641" s="8"/>
      <c r="BS1641" s="8"/>
      <c r="BT1641" s="8"/>
      <c r="BU1641" s="8"/>
      <c r="BV1641" s="8"/>
      <c r="BW1641" s="8"/>
    </row>
    <row r="1642" spans="1:75" x14ac:dyDescent="0.3">
      <c r="A1642" s="7"/>
      <c r="B1642" s="3"/>
      <c r="C1642" s="3"/>
      <c r="D1642" s="3"/>
      <c r="E1642" s="3"/>
      <c r="F1642" s="3"/>
      <c r="H1642" s="3"/>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c r="AL1642" s="3"/>
      <c r="AM1642" s="3"/>
      <c r="AN1642" s="3"/>
      <c r="AO1642" s="3"/>
      <c r="AP1642" s="3"/>
      <c r="AQ1642" s="3"/>
      <c r="AR1642" s="3"/>
      <c r="AS1642" s="3"/>
      <c r="AT1642" s="3"/>
      <c r="AU1642" s="3"/>
      <c r="AV1642" s="3"/>
      <c r="AW1642" s="3"/>
      <c r="AX1642" s="3"/>
      <c r="AY1642" s="3"/>
      <c r="AZ1642" s="3"/>
      <c r="BA1642" s="3"/>
      <c r="BB1642" s="3"/>
      <c r="BC1642" s="3"/>
      <c r="BD1642" s="3"/>
      <c r="BE1642" s="3"/>
      <c r="BF1642" s="3"/>
      <c r="BG1642" s="3"/>
      <c r="BH1642" s="3"/>
      <c r="BI1642" s="3"/>
      <c r="BJ1642" s="3"/>
      <c r="BK1642" s="3"/>
      <c r="BL1642" s="51"/>
      <c r="BM1642" s="8"/>
      <c r="BN1642" s="8"/>
      <c r="BO1642" s="10"/>
      <c r="BP1642" s="8"/>
      <c r="BQ1642" s="8"/>
      <c r="BR1642" s="8"/>
      <c r="BS1642" s="8"/>
      <c r="BT1642" s="8"/>
      <c r="BU1642" s="8"/>
      <c r="BV1642" s="8"/>
      <c r="BW1642" s="8"/>
    </row>
    <row r="1643" spans="1:75" x14ac:dyDescent="0.3">
      <c r="A1643" s="7"/>
      <c r="B1643" s="3"/>
      <c r="C1643" s="3"/>
      <c r="D1643" s="3"/>
      <c r="E1643" s="3"/>
      <c r="F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c r="AM1643" s="3"/>
      <c r="AN1643" s="3"/>
      <c r="AO1643" s="3"/>
      <c r="AP1643" s="3"/>
      <c r="AQ1643" s="3"/>
      <c r="AR1643" s="3"/>
      <c r="AS1643" s="3"/>
      <c r="AT1643" s="3"/>
      <c r="AU1643" s="3"/>
      <c r="AV1643" s="3"/>
      <c r="AW1643" s="3"/>
      <c r="AX1643" s="3"/>
      <c r="AY1643" s="3"/>
      <c r="AZ1643" s="3"/>
      <c r="BA1643" s="3"/>
      <c r="BB1643" s="3"/>
      <c r="BC1643" s="3"/>
      <c r="BD1643" s="3"/>
      <c r="BE1643" s="3"/>
      <c r="BF1643" s="3"/>
      <c r="BG1643" s="3"/>
      <c r="BH1643" s="3"/>
      <c r="BI1643" s="3"/>
      <c r="BJ1643" s="3"/>
      <c r="BK1643" s="3"/>
      <c r="BL1643" s="51"/>
      <c r="BM1643" s="8"/>
      <c r="BN1643" s="8"/>
      <c r="BO1643" s="10"/>
      <c r="BP1643" s="8"/>
      <c r="BQ1643" s="8"/>
      <c r="BR1643" s="8"/>
      <c r="BS1643" s="8"/>
      <c r="BT1643" s="8"/>
      <c r="BU1643" s="8"/>
      <c r="BV1643" s="8"/>
      <c r="BW1643" s="8"/>
    </row>
    <row r="1644" spans="1:75" x14ac:dyDescent="0.3">
      <c r="A1644" s="7"/>
      <c r="B1644" s="3"/>
      <c r="C1644" s="3"/>
      <c r="D1644" s="3"/>
      <c r="E1644" s="3"/>
      <c r="F1644" s="3"/>
      <c r="H1644" s="3"/>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c r="AL1644" s="3"/>
      <c r="AM1644" s="3"/>
      <c r="AN1644" s="3"/>
      <c r="AO1644" s="3"/>
      <c r="AP1644" s="3"/>
      <c r="AQ1644" s="3"/>
      <c r="AR1644" s="3"/>
      <c r="AS1644" s="3"/>
      <c r="AT1644" s="3"/>
      <c r="AU1644" s="3"/>
      <c r="AV1644" s="3"/>
      <c r="AW1644" s="3"/>
      <c r="AX1644" s="3"/>
      <c r="AY1644" s="3"/>
      <c r="AZ1644" s="3"/>
      <c r="BA1644" s="3"/>
      <c r="BB1644" s="3"/>
      <c r="BC1644" s="3"/>
      <c r="BD1644" s="3"/>
      <c r="BE1644" s="3"/>
      <c r="BF1644" s="3"/>
      <c r="BG1644" s="3"/>
      <c r="BH1644" s="3"/>
      <c r="BI1644" s="3"/>
      <c r="BJ1644" s="3"/>
      <c r="BK1644" s="3"/>
      <c r="BL1644" s="51"/>
      <c r="BM1644" s="8"/>
      <c r="BN1644" s="8"/>
      <c r="BO1644" s="10"/>
      <c r="BP1644" s="8"/>
      <c r="BQ1644" s="8"/>
      <c r="BR1644" s="8"/>
      <c r="BS1644" s="8"/>
      <c r="BT1644" s="8"/>
      <c r="BU1644" s="8"/>
      <c r="BV1644" s="8"/>
      <c r="BW1644" s="8"/>
    </row>
    <row r="1645" spans="1:75" x14ac:dyDescent="0.3">
      <c r="A1645" s="7"/>
      <c r="B1645" s="3"/>
      <c r="C1645" s="3"/>
      <c r="D1645" s="3"/>
      <c r="E1645" s="3"/>
      <c r="F1645" s="3"/>
      <c r="H1645" s="3"/>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c r="AL1645" s="3"/>
      <c r="AM1645" s="3"/>
      <c r="AN1645" s="3"/>
      <c r="AO1645" s="3"/>
      <c r="AP1645" s="3"/>
      <c r="AQ1645" s="3"/>
      <c r="AR1645" s="3"/>
      <c r="AS1645" s="3"/>
      <c r="AT1645" s="3"/>
      <c r="AU1645" s="3"/>
      <c r="AV1645" s="3"/>
      <c r="AW1645" s="3"/>
      <c r="AX1645" s="3"/>
      <c r="AY1645" s="3"/>
      <c r="AZ1645" s="3"/>
      <c r="BA1645" s="3"/>
      <c r="BB1645" s="3"/>
      <c r="BC1645" s="3"/>
      <c r="BD1645" s="3"/>
      <c r="BE1645" s="3"/>
      <c r="BF1645" s="3"/>
      <c r="BG1645" s="3"/>
      <c r="BH1645" s="3"/>
      <c r="BI1645" s="3"/>
      <c r="BJ1645" s="3"/>
      <c r="BK1645" s="3"/>
      <c r="BL1645" s="51"/>
      <c r="BM1645" s="8"/>
      <c r="BN1645" s="8"/>
      <c r="BO1645" s="10"/>
      <c r="BP1645" s="8"/>
      <c r="BQ1645" s="8"/>
      <c r="BR1645" s="8"/>
      <c r="BS1645" s="8"/>
      <c r="BT1645" s="8"/>
      <c r="BU1645" s="8"/>
      <c r="BV1645" s="8"/>
      <c r="BW1645" s="8"/>
    </row>
    <row r="1646" spans="1:75" x14ac:dyDescent="0.3">
      <c r="A1646" s="7"/>
      <c r="B1646" s="3"/>
      <c r="C1646" s="3"/>
      <c r="D1646" s="3"/>
      <c r="E1646" s="3"/>
      <c r="F1646" s="3"/>
      <c r="H1646" s="3"/>
      <c r="I1646" s="3"/>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c r="AL1646" s="3"/>
      <c r="AM1646" s="3"/>
      <c r="AN1646" s="3"/>
      <c r="AO1646" s="3"/>
      <c r="AP1646" s="3"/>
      <c r="AQ1646" s="3"/>
      <c r="AR1646" s="3"/>
      <c r="AS1646" s="3"/>
      <c r="AT1646" s="3"/>
      <c r="AU1646" s="3"/>
      <c r="AV1646" s="3"/>
      <c r="AW1646" s="3"/>
      <c r="AX1646" s="3"/>
      <c r="AY1646" s="3"/>
      <c r="AZ1646" s="3"/>
      <c r="BA1646" s="3"/>
      <c r="BB1646" s="3"/>
      <c r="BC1646" s="3"/>
      <c r="BD1646" s="3"/>
      <c r="BE1646" s="3"/>
      <c r="BF1646" s="3"/>
      <c r="BG1646" s="3"/>
      <c r="BH1646" s="3"/>
      <c r="BI1646" s="3"/>
      <c r="BJ1646" s="3"/>
      <c r="BK1646" s="3"/>
      <c r="BL1646" s="51"/>
      <c r="BM1646" s="8"/>
      <c r="BN1646" s="8"/>
      <c r="BO1646" s="10"/>
      <c r="BP1646" s="8"/>
      <c r="BQ1646" s="8"/>
      <c r="BR1646" s="8"/>
      <c r="BS1646" s="8"/>
      <c r="BT1646" s="8"/>
      <c r="BU1646" s="8"/>
      <c r="BV1646" s="8"/>
      <c r="BW1646" s="8"/>
    </row>
    <row r="1647" spans="1:75" x14ac:dyDescent="0.3">
      <c r="A1647" s="7"/>
      <c r="B1647" s="3"/>
      <c r="C1647" s="3"/>
      <c r="D1647" s="3"/>
      <c r="E1647" s="3"/>
      <c r="F1647" s="3"/>
      <c r="H1647" s="3"/>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c r="AL1647" s="3"/>
      <c r="AM1647" s="3"/>
      <c r="AN1647" s="3"/>
      <c r="AO1647" s="3"/>
      <c r="AP1647" s="3"/>
      <c r="AQ1647" s="3"/>
      <c r="AR1647" s="3"/>
      <c r="AS1647" s="3"/>
      <c r="AT1647" s="3"/>
      <c r="AU1647" s="3"/>
      <c r="AV1647" s="3"/>
      <c r="AW1647" s="3"/>
      <c r="AX1647" s="3"/>
      <c r="AY1647" s="3"/>
      <c r="AZ1647" s="3"/>
      <c r="BA1647" s="3"/>
      <c r="BB1647" s="3"/>
      <c r="BC1647" s="3"/>
      <c r="BD1647" s="3"/>
      <c r="BE1647" s="3"/>
      <c r="BF1647" s="3"/>
      <c r="BG1647" s="3"/>
      <c r="BH1647" s="3"/>
      <c r="BI1647" s="3"/>
      <c r="BJ1647" s="3"/>
      <c r="BK1647" s="3"/>
      <c r="BL1647" s="51"/>
      <c r="BM1647" s="8"/>
      <c r="BN1647" s="8"/>
      <c r="BO1647" s="10"/>
      <c r="BP1647" s="8"/>
      <c r="BQ1647" s="8"/>
      <c r="BR1647" s="8"/>
      <c r="BS1647" s="8"/>
      <c r="BT1647" s="8"/>
      <c r="BU1647" s="8"/>
      <c r="BV1647" s="8"/>
      <c r="BW1647" s="8"/>
    </row>
    <row r="1648" spans="1:75" x14ac:dyDescent="0.3">
      <c r="A1648" s="7"/>
      <c r="B1648" s="3"/>
      <c r="C1648" s="3"/>
      <c r="D1648" s="3"/>
      <c r="E1648" s="3"/>
      <c r="F1648" s="3"/>
      <c r="H1648" s="3"/>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c r="AL1648" s="3"/>
      <c r="AM1648" s="3"/>
      <c r="AN1648" s="3"/>
      <c r="AO1648" s="3"/>
      <c r="AP1648" s="3"/>
      <c r="AQ1648" s="3"/>
      <c r="AR1648" s="3"/>
      <c r="AS1648" s="3"/>
      <c r="AT1648" s="3"/>
      <c r="AU1648" s="3"/>
      <c r="AV1648" s="3"/>
      <c r="AW1648" s="3"/>
      <c r="AX1648" s="3"/>
      <c r="AY1648" s="3"/>
      <c r="AZ1648" s="3"/>
      <c r="BA1648" s="3"/>
      <c r="BB1648" s="3"/>
      <c r="BC1648" s="3"/>
      <c r="BD1648" s="3"/>
      <c r="BE1648" s="3"/>
      <c r="BF1648" s="3"/>
      <c r="BG1648" s="3"/>
      <c r="BH1648" s="3"/>
      <c r="BI1648" s="3"/>
      <c r="BJ1648" s="3"/>
      <c r="BK1648" s="3"/>
      <c r="BL1648" s="51"/>
      <c r="BM1648" s="8"/>
      <c r="BN1648" s="8"/>
      <c r="BO1648" s="10"/>
      <c r="BP1648" s="8"/>
      <c r="BQ1648" s="8"/>
      <c r="BR1648" s="8"/>
      <c r="BS1648" s="8"/>
      <c r="BT1648" s="8"/>
      <c r="BU1648" s="8"/>
      <c r="BV1648" s="8"/>
      <c r="BW1648" s="8"/>
    </row>
    <row r="1649" spans="1:75" x14ac:dyDescent="0.3">
      <c r="A1649" s="7"/>
      <c r="B1649" s="3"/>
      <c r="C1649" s="3"/>
      <c r="D1649" s="3"/>
      <c r="E1649" s="3"/>
      <c r="F1649" s="3"/>
      <c r="H1649" s="3"/>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c r="AL1649" s="3"/>
      <c r="AM1649" s="3"/>
      <c r="AN1649" s="3"/>
      <c r="AO1649" s="3"/>
      <c r="AP1649" s="3"/>
      <c r="AQ1649" s="3"/>
      <c r="AR1649" s="3"/>
      <c r="AS1649" s="3"/>
      <c r="AT1649" s="3"/>
      <c r="AU1649" s="3"/>
      <c r="AV1649" s="3"/>
      <c r="AW1649" s="3"/>
      <c r="AX1649" s="3"/>
      <c r="AY1649" s="3"/>
      <c r="AZ1649" s="3"/>
      <c r="BA1649" s="3"/>
      <c r="BB1649" s="3"/>
      <c r="BC1649" s="3"/>
      <c r="BD1649" s="3"/>
      <c r="BE1649" s="3"/>
      <c r="BF1649" s="3"/>
      <c r="BG1649" s="3"/>
      <c r="BH1649" s="3"/>
      <c r="BI1649" s="3"/>
      <c r="BJ1649" s="3"/>
      <c r="BK1649" s="3"/>
      <c r="BL1649" s="51"/>
      <c r="BM1649" s="8"/>
      <c r="BN1649" s="8"/>
      <c r="BO1649" s="10"/>
      <c r="BP1649" s="8"/>
      <c r="BQ1649" s="8"/>
      <c r="BR1649" s="8"/>
      <c r="BS1649" s="8"/>
      <c r="BT1649" s="8"/>
      <c r="BU1649" s="8"/>
      <c r="BV1649" s="8"/>
      <c r="BW1649" s="8"/>
    </row>
    <row r="1650" spans="1:75" x14ac:dyDescent="0.3">
      <c r="A1650" s="7"/>
      <c r="B1650" s="3"/>
      <c r="C1650" s="3"/>
      <c r="D1650" s="3"/>
      <c r="E1650" s="3"/>
      <c r="F1650" s="3"/>
      <c r="H1650" s="3"/>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c r="AL1650" s="3"/>
      <c r="AM1650" s="3"/>
      <c r="AN1650" s="3"/>
      <c r="AO1650" s="3"/>
      <c r="AP1650" s="3"/>
      <c r="AQ1650" s="3"/>
      <c r="AR1650" s="3"/>
      <c r="AS1650" s="3"/>
      <c r="AT1650" s="3"/>
      <c r="AU1650" s="3"/>
      <c r="AV1650" s="3"/>
      <c r="AW1650" s="3"/>
      <c r="AX1650" s="3"/>
      <c r="AY1650" s="3"/>
      <c r="AZ1650" s="3"/>
      <c r="BA1650" s="3"/>
      <c r="BB1650" s="3"/>
      <c r="BC1650" s="3"/>
      <c r="BD1650" s="3"/>
      <c r="BE1650" s="3"/>
      <c r="BF1650" s="3"/>
      <c r="BG1650" s="3"/>
      <c r="BH1650" s="3"/>
      <c r="BI1650" s="3"/>
      <c r="BJ1650" s="3"/>
      <c r="BK1650" s="3"/>
      <c r="BL1650" s="51"/>
      <c r="BM1650" s="8"/>
      <c r="BN1650" s="8"/>
      <c r="BO1650" s="10"/>
      <c r="BP1650" s="8"/>
      <c r="BQ1650" s="8"/>
      <c r="BR1650" s="8"/>
      <c r="BS1650" s="8"/>
      <c r="BT1650" s="8"/>
      <c r="BU1650" s="8"/>
      <c r="BV1650" s="8"/>
      <c r="BW1650" s="8"/>
    </row>
    <row r="1651" spans="1:75" x14ac:dyDescent="0.3">
      <c r="A1651" s="7"/>
      <c r="B1651" s="3"/>
      <c r="C1651" s="3"/>
      <c r="D1651" s="3"/>
      <c r="E1651" s="3"/>
      <c r="F1651" s="3"/>
      <c r="H1651" s="3"/>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c r="AL1651" s="3"/>
      <c r="AM1651" s="3"/>
      <c r="AN1651" s="3"/>
      <c r="AO1651" s="3"/>
      <c r="AP1651" s="3"/>
      <c r="AQ1651" s="3"/>
      <c r="AR1651" s="3"/>
      <c r="AS1651" s="3"/>
      <c r="AT1651" s="3"/>
      <c r="AU1651" s="3"/>
      <c r="AV1651" s="3"/>
      <c r="AW1651" s="3"/>
      <c r="AX1651" s="3"/>
      <c r="AY1651" s="3"/>
      <c r="AZ1651" s="3"/>
      <c r="BA1651" s="3"/>
      <c r="BB1651" s="3"/>
      <c r="BC1651" s="3"/>
      <c r="BD1651" s="3"/>
      <c r="BE1651" s="3"/>
      <c r="BF1651" s="3"/>
      <c r="BG1651" s="3"/>
      <c r="BH1651" s="3"/>
      <c r="BI1651" s="3"/>
      <c r="BJ1651" s="3"/>
      <c r="BK1651" s="3"/>
      <c r="BL1651" s="51"/>
      <c r="BM1651" s="8"/>
      <c r="BN1651" s="8"/>
      <c r="BO1651" s="10"/>
      <c r="BP1651" s="8"/>
      <c r="BQ1651" s="8"/>
      <c r="BR1651" s="8"/>
      <c r="BS1651" s="8"/>
      <c r="BT1651" s="8"/>
      <c r="BU1651" s="8"/>
      <c r="BV1651" s="8"/>
      <c r="BW1651" s="8"/>
    </row>
    <row r="1652" spans="1:75" x14ac:dyDescent="0.3">
      <c r="A1652" s="7"/>
      <c r="B1652" s="3"/>
      <c r="C1652" s="3"/>
      <c r="D1652" s="3"/>
      <c r="E1652" s="3"/>
      <c r="F1652" s="3"/>
      <c r="H1652" s="3"/>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c r="AM1652" s="3"/>
      <c r="AN1652" s="3"/>
      <c r="AO1652" s="3"/>
      <c r="AP1652" s="3"/>
      <c r="AQ1652" s="3"/>
      <c r="AR1652" s="3"/>
      <c r="AS1652" s="3"/>
      <c r="AT1652" s="3"/>
      <c r="AU1652" s="3"/>
      <c r="AV1652" s="3"/>
      <c r="AW1652" s="3"/>
      <c r="AX1652" s="3"/>
      <c r="AY1652" s="3"/>
      <c r="AZ1652" s="3"/>
      <c r="BA1652" s="3"/>
      <c r="BB1652" s="3"/>
      <c r="BC1652" s="3"/>
      <c r="BD1652" s="3"/>
      <c r="BE1652" s="3"/>
      <c r="BF1652" s="3"/>
      <c r="BG1652" s="3"/>
      <c r="BH1652" s="3"/>
      <c r="BI1652" s="3"/>
      <c r="BJ1652" s="3"/>
      <c r="BK1652" s="3"/>
      <c r="BL1652" s="51"/>
      <c r="BM1652" s="8"/>
      <c r="BN1652" s="8"/>
      <c r="BO1652" s="10"/>
      <c r="BP1652" s="8"/>
      <c r="BQ1652" s="8"/>
      <c r="BR1652" s="8"/>
      <c r="BS1652" s="8"/>
      <c r="BT1652" s="8"/>
      <c r="BU1652" s="8"/>
      <c r="BV1652" s="8"/>
      <c r="BW1652" s="8"/>
    </row>
    <row r="1653" spans="1:75" x14ac:dyDescent="0.3">
      <c r="A1653" s="7"/>
      <c r="B1653" s="3"/>
      <c r="C1653" s="3"/>
      <c r="D1653" s="3"/>
      <c r="E1653" s="3"/>
      <c r="F1653" s="3"/>
      <c r="H1653" s="3"/>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c r="AL1653" s="3"/>
      <c r="AM1653" s="3"/>
      <c r="AN1653" s="3"/>
      <c r="AO1653" s="3"/>
      <c r="AP1653" s="3"/>
      <c r="AQ1653" s="3"/>
      <c r="AR1653" s="3"/>
      <c r="AS1653" s="3"/>
      <c r="AT1653" s="3"/>
      <c r="AU1653" s="3"/>
      <c r="AV1653" s="3"/>
      <c r="AW1653" s="3"/>
      <c r="AX1653" s="3"/>
      <c r="AY1653" s="3"/>
      <c r="AZ1653" s="3"/>
      <c r="BA1653" s="3"/>
      <c r="BB1653" s="3"/>
      <c r="BC1653" s="3"/>
      <c r="BD1653" s="3"/>
      <c r="BE1653" s="3"/>
      <c r="BF1653" s="3"/>
      <c r="BG1653" s="3"/>
      <c r="BH1653" s="3"/>
      <c r="BI1653" s="3"/>
      <c r="BJ1653" s="3"/>
      <c r="BK1653" s="3"/>
      <c r="BL1653" s="51"/>
      <c r="BM1653" s="8"/>
      <c r="BN1653" s="8"/>
      <c r="BO1653" s="10"/>
      <c r="BP1653" s="8"/>
      <c r="BQ1653" s="8"/>
      <c r="BR1653" s="8"/>
      <c r="BS1653" s="8"/>
      <c r="BT1653" s="8"/>
      <c r="BU1653" s="8"/>
      <c r="BV1653" s="8"/>
      <c r="BW1653" s="8"/>
    </row>
    <row r="1654" spans="1:75" x14ac:dyDescent="0.3">
      <c r="A1654" s="7"/>
      <c r="B1654" s="3"/>
      <c r="C1654" s="3"/>
      <c r="D1654" s="3"/>
      <c r="E1654" s="3"/>
      <c r="F1654" s="3"/>
      <c r="H1654" s="3"/>
      <c r="I1654" s="3"/>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c r="AH1654" s="3"/>
      <c r="AI1654" s="3"/>
      <c r="AJ1654" s="3"/>
      <c r="AK1654" s="3"/>
      <c r="AL1654" s="3"/>
      <c r="AM1654" s="3"/>
      <c r="AN1654" s="3"/>
      <c r="AO1654" s="3"/>
      <c r="AP1654" s="3"/>
      <c r="AQ1654" s="3"/>
      <c r="AR1654" s="3"/>
      <c r="AS1654" s="3"/>
      <c r="AT1654" s="3"/>
      <c r="AU1654" s="3"/>
      <c r="AV1654" s="3"/>
      <c r="AW1654" s="3"/>
      <c r="AX1654" s="3"/>
      <c r="AY1654" s="3"/>
      <c r="AZ1654" s="3"/>
      <c r="BA1654" s="3"/>
      <c r="BB1654" s="3"/>
      <c r="BC1654" s="3"/>
      <c r="BD1654" s="3"/>
      <c r="BE1654" s="3"/>
      <c r="BF1654" s="3"/>
      <c r="BG1654" s="3"/>
      <c r="BH1654" s="3"/>
      <c r="BI1654" s="3"/>
      <c r="BJ1654" s="3"/>
      <c r="BK1654" s="3"/>
      <c r="BL1654" s="51"/>
      <c r="BM1654" s="8"/>
      <c r="BN1654" s="8"/>
      <c r="BO1654" s="10"/>
      <c r="BP1654" s="8"/>
      <c r="BQ1654" s="8"/>
      <c r="BR1654" s="8"/>
      <c r="BS1654" s="8"/>
      <c r="BT1654" s="8"/>
      <c r="BU1654" s="8"/>
      <c r="BV1654" s="8"/>
      <c r="BW1654" s="8"/>
    </row>
    <row r="1655" spans="1:75" x14ac:dyDescent="0.3">
      <c r="A1655" s="7"/>
      <c r="B1655" s="3"/>
      <c r="C1655" s="3"/>
      <c r="D1655" s="3"/>
      <c r="E1655" s="3"/>
      <c r="F1655" s="3"/>
      <c r="H1655" s="3"/>
      <c r="I1655" s="3"/>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c r="AI1655" s="3"/>
      <c r="AJ1655" s="3"/>
      <c r="AK1655" s="3"/>
      <c r="AL1655" s="3"/>
      <c r="AM1655" s="3"/>
      <c r="AN1655" s="3"/>
      <c r="AO1655" s="3"/>
      <c r="AP1655" s="3"/>
      <c r="AQ1655" s="3"/>
      <c r="AR1655" s="3"/>
      <c r="AS1655" s="3"/>
      <c r="AT1655" s="3"/>
      <c r="AU1655" s="3"/>
      <c r="AV1655" s="3"/>
      <c r="AW1655" s="3"/>
      <c r="AX1655" s="3"/>
      <c r="AY1655" s="3"/>
      <c r="AZ1655" s="3"/>
      <c r="BA1655" s="3"/>
      <c r="BB1655" s="3"/>
      <c r="BC1655" s="3"/>
      <c r="BD1655" s="3"/>
      <c r="BE1655" s="3"/>
      <c r="BF1655" s="3"/>
      <c r="BG1655" s="3"/>
      <c r="BH1655" s="3"/>
      <c r="BI1655" s="3"/>
      <c r="BJ1655" s="3"/>
      <c r="BK1655" s="3"/>
      <c r="BL1655" s="51"/>
      <c r="BM1655" s="8"/>
      <c r="BN1655" s="8"/>
      <c r="BO1655" s="10"/>
      <c r="BP1655" s="8"/>
      <c r="BQ1655" s="8"/>
      <c r="BR1655" s="8"/>
      <c r="BS1655" s="8"/>
      <c r="BT1655" s="8"/>
      <c r="BU1655" s="8"/>
      <c r="BV1655" s="8"/>
      <c r="BW1655" s="8"/>
    </row>
    <row r="1656" spans="1:75" x14ac:dyDescent="0.3">
      <c r="A1656" s="7"/>
      <c r="B1656" s="3"/>
      <c r="C1656" s="3"/>
      <c r="D1656" s="3"/>
      <c r="E1656" s="3"/>
      <c r="F1656" s="3"/>
      <c r="H1656" s="3"/>
      <c r="I1656" s="3"/>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c r="AH1656" s="3"/>
      <c r="AI1656" s="3"/>
      <c r="AJ1656" s="3"/>
      <c r="AK1656" s="3"/>
      <c r="AL1656" s="3"/>
      <c r="AM1656" s="3"/>
      <c r="AN1656" s="3"/>
      <c r="AO1656" s="3"/>
      <c r="AP1656" s="3"/>
      <c r="AQ1656" s="3"/>
      <c r="AR1656" s="3"/>
      <c r="AS1656" s="3"/>
      <c r="AT1656" s="3"/>
      <c r="AU1656" s="3"/>
      <c r="AV1656" s="3"/>
      <c r="AW1656" s="3"/>
      <c r="AX1656" s="3"/>
      <c r="AY1656" s="3"/>
      <c r="AZ1656" s="3"/>
      <c r="BA1656" s="3"/>
      <c r="BB1656" s="3"/>
      <c r="BC1656" s="3"/>
      <c r="BD1656" s="3"/>
      <c r="BE1656" s="3"/>
      <c r="BF1656" s="3"/>
      <c r="BG1656" s="3"/>
      <c r="BH1656" s="3"/>
      <c r="BI1656" s="3"/>
      <c r="BJ1656" s="3"/>
      <c r="BK1656" s="3"/>
      <c r="BL1656" s="51"/>
      <c r="BM1656" s="8"/>
      <c r="BN1656" s="8"/>
      <c r="BO1656" s="10"/>
      <c r="BP1656" s="8"/>
      <c r="BQ1656" s="8"/>
      <c r="BR1656" s="8"/>
      <c r="BS1656" s="8"/>
      <c r="BT1656" s="8"/>
      <c r="BU1656" s="8"/>
      <c r="BV1656" s="8"/>
      <c r="BW1656" s="8"/>
    </row>
    <row r="1657" spans="1:75" x14ac:dyDescent="0.3">
      <c r="A1657" s="7"/>
      <c r="B1657" s="3"/>
      <c r="C1657" s="3"/>
      <c r="D1657" s="3"/>
      <c r="E1657" s="3"/>
      <c r="F1657" s="3"/>
      <c r="H1657" s="3"/>
      <c r="I1657" s="3"/>
      <c r="J1657" s="3"/>
      <c r="K1657" s="3"/>
      <c r="L1657" s="3"/>
      <c r="M1657" s="3"/>
      <c r="N1657" s="3"/>
      <c r="O1657" s="3"/>
      <c r="P1657" s="3"/>
      <c r="Q1657" s="3"/>
      <c r="R1657" s="3"/>
      <c r="S1657" s="3"/>
      <c r="T1657" s="3"/>
      <c r="U1657" s="3"/>
      <c r="V1657" s="3"/>
      <c r="W1657" s="3"/>
      <c r="X1657" s="3"/>
      <c r="Y1657" s="3"/>
      <c r="Z1657" s="3"/>
      <c r="AA1657" s="3"/>
      <c r="AB1657" s="3"/>
      <c r="AC1657" s="3"/>
      <c r="AD1657" s="3"/>
      <c r="AE1657" s="3"/>
      <c r="AF1657" s="3"/>
      <c r="AG1657" s="3"/>
      <c r="AH1657" s="3"/>
      <c r="AI1657" s="3"/>
      <c r="AJ1657" s="3"/>
      <c r="AK1657" s="3"/>
      <c r="AL1657" s="3"/>
      <c r="AM1657" s="3"/>
      <c r="AN1657" s="3"/>
      <c r="AO1657" s="3"/>
      <c r="AP1657" s="3"/>
      <c r="AQ1657" s="3"/>
      <c r="AR1657" s="3"/>
      <c r="AS1657" s="3"/>
      <c r="AT1657" s="3"/>
      <c r="AU1657" s="3"/>
      <c r="AV1657" s="3"/>
      <c r="AW1657" s="3"/>
      <c r="AX1657" s="3"/>
      <c r="AY1657" s="3"/>
      <c r="AZ1657" s="3"/>
      <c r="BA1657" s="3"/>
      <c r="BB1657" s="3"/>
      <c r="BC1657" s="3"/>
      <c r="BD1657" s="3"/>
      <c r="BE1657" s="3"/>
      <c r="BF1657" s="3"/>
      <c r="BG1657" s="3"/>
      <c r="BH1657" s="3"/>
      <c r="BI1657" s="3"/>
      <c r="BJ1657" s="3"/>
      <c r="BK1657" s="3"/>
      <c r="BL1657" s="51"/>
      <c r="BM1657" s="8"/>
      <c r="BN1657" s="8"/>
      <c r="BO1657" s="10"/>
      <c r="BP1657" s="8"/>
      <c r="BQ1657" s="8"/>
      <c r="BR1657" s="8"/>
      <c r="BS1657" s="8"/>
      <c r="BT1657" s="8"/>
      <c r="BU1657" s="8"/>
      <c r="BV1657" s="8"/>
      <c r="BW1657" s="8"/>
    </row>
    <row r="1658" spans="1:75" x14ac:dyDescent="0.3">
      <c r="A1658" s="7"/>
      <c r="B1658" s="3"/>
      <c r="C1658" s="3"/>
      <c r="D1658" s="3"/>
      <c r="E1658" s="3"/>
      <c r="F1658" s="3"/>
      <c r="H1658" s="3"/>
      <c r="I1658" s="3"/>
      <c r="J1658" s="3"/>
      <c r="K1658" s="3"/>
      <c r="L1658" s="3"/>
      <c r="M1658" s="3"/>
      <c r="N1658" s="3"/>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c r="AL1658" s="3"/>
      <c r="AM1658" s="3"/>
      <c r="AN1658" s="3"/>
      <c r="AO1658" s="3"/>
      <c r="AP1658" s="3"/>
      <c r="AQ1658" s="3"/>
      <c r="AR1658" s="3"/>
      <c r="AS1658" s="3"/>
      <c r="AT1658" s="3"/>
      <c r="AU1658" s="3"/>
      <c r="AV1658" s="3"/>
      <c r="AW1658" s="3"/>
      <c r="AX1658" s="3"/>
      <c r="AY1658" s="3"/>
      <c r="AZ1658" s="3"/>
      <c r="BA1658" s="3"/>
      <c r="BB1658" s="3"/>
      <c r="BC1658" s="3"/>
      <c r="BD1658" s="3"/>
      <c r="BE1658" s="3"/>
      <c r="BF1658" s="3"/>
      <c r="BG1658" s="3"/>
      <c r="BH1658" s="3"/>
      <c r="BI1658" s="3"/>
      <c r="BJ1658" s="3"/>
      <c r="BK1658" s="3"/>
      <c r="BL1658" s="51"/>
      <c r="BM1658" s="8"/>
      <c r="BN1658" s="8"/>
      <c r="BO1658" s="10"/>
      <c r="BP1658" s="8"/>
      <c r="BQ1658" s="8"/>
      <c r="BR1658" s="8"/>
      <c r="BS1658" s="8"/>
      <c r="BT1658" s="8"/>
      <c r="BU1658" s="8"/>
      <c r="BV1658" s="8"/>
      <c r="BW1658" s="8"/>
    </row>
    <row r="1659" spans="1:75" x14ac:dyDescent="0.3">
      <c r="A1659" s="7"/>
      <c r="B1659" s="3"/>
      <c r="C1659" s="3"/>
      <c r="D1659" s="3"/>
      <c r="E1659" s="3"/>
      <c r="F1659" s="3"/>
      <c r="H1659" s="3"/>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c r="AL1659" s="3"/>
      <c r="AM1659" s="3"/>
      <c r="AN1659" s="3"/>
      <c r="AO1659" s="3"/>
      <c r="AP1659" s="3"/>
      <c r="AQ1659" s="3"/>
      <c r="AR1659" s="3"/>
      <c r="AS1659" s="3"/>
      <c r="AT1659" s="3"/>
      <c r="AU1659" s="3"/>
      <c r="AV1659" s="3"/>
      <c r="AW1659" s="3"/>
      <c r="AX1659" s="3"/>
      <c r="AY1659" s="3"/>
      <c r="AZ1659" s="3"/>
      <c r="BA1659" s="3"/>
      <c r="BB1659" s="3"/>
      <c r="BC1659" s="3"/>
      <c r="BD1659" s="3"/>
      <c r="BE1659" s="3"/>
      <c r="BF1659" s="3"/>
      <c r="BG1659" s="3"/>
      <c r="BH1659" s="3"/>
      <c r="BI1659" s="3"/>
      <c r="BJ1659" s="3"/>
      <c r="BK1659" s="3"/>
      <c r="BL1659" s="51"/>
      <c r="BM1659" s="8"/>
      <c r="BN1659" s="8"/>
      <c r="BO1659" s="10"/>
      <c r="BP1659" s="8"/>
      <c r="BQ1659" s="8"/>
      <c r="BR1659" s="8"/>
      <c r="BS1659" s="8"/>
      <c r="BT1659" s="8"/>
      <c r="BU1659" s="8"/>
      <c r="BV1659" s="8"/>
      <c r="BW1659" s="8"/>
    </row>
    <row r="1660" spans="1:75" x14ac:dyDescent="0.3">
      <c r="A1660" s="7"/>
      <c r="B1660" s="3"/>
      <c r="C1660" s="3"/>
      <c r="D1660" s="3"/>
      <c r="E1660" s="3"/>
      <c r="F1660" s="3"/>
      <c r="H1660" s="3"/>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c r="AL1660" s="3"/>
      <c r="AM1660" s="3"/>
      <c r="AN1660" s="3"/>
      <c r="AO1660" s="3"/>
      <c r="AP1660" s="3"/>
      <c r="AQ1660" s="3"/>
      <c r="AR1660" s="3"/>
      <c r="AS1660" s="3"/>
      <c r="AT1660" s="3"/>
      <c r="AU1660" s="3"/>
      <c r="AV1660" s="3"/>
      <c r="AW1660" s="3"/>
      <c r="AX1660" s="3"/>
      <c r="AY1660" s="3"/>
      <c r="AZ1660" s="3"/>
      <c r="BA1660" s="3"/>
      <c r="BB1660" s="3"/>
      <c r="BC1660" s="3"/>
      <c r="BD1660" s="3"/>
      <c r="BE1660" s="3"/>
      <c r="BF1660" s="3"/>
      <c r="BG1660" s="3"/>
      <c r="BH1660" s="3"/>
      <c r="BI1660" s="3"/>
      <c r="BJ1660" s="3"/>
      <c r="BK1660" s="3"/>
      <c r="BL1660" s="51"/>
      <c r="BM1660" s="8"/>
      <c r="BN1660" s="8"/>
      <c r="BO1660" s="10"/>
      <c r="BP1660" s="8"/>
      <c r="BQ1660" s="8"/>
      <c r="BR1660" s="8"/>
      <c r="BS1660" s="8"/>
      <c r="BT1660" s="8"/>
      <c r="BU1660" s="8"/>
      <c r="BV1660" s="8"/>
      <c r="BW1660" s="8"/>
    </row>
    <row r="1661" spans="1:75" x14ac:dyDescent="0.3">
      <c r="A1661" s="7"/>
      <c r="B1661" s="3"/>
      <c r="C1661" s="3"/>
      <c r="D1661" s="3"/>
      <c r="E1661" s="3"/>
      <c r="F1661" s="3"/>
      <c r="H1661" s="3"/>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c r="AL1661" s="3"/>
      <c r="AM1661" s="3"/>
      <c r="AN1661" s="3"/>
      <c r="AO1661" s="3"/>
      <c r="AP1661" s="3"/>
      <c r="AQ1661" s="3"/>
      <c r="AR1661" s="3"/>
      <c r="AS1661" s="3"/>
      <c r="AT1661" s="3"/>
      <c r="AU1661" s="3"/>
      <c r="AV1661" s="3"/>
      <c r="AW1661" s="3"/>
      <c r="AX1661" s="3"/>
      <c r="AY1661" s="3"/>
      <c r="AZ1661" s="3"/>
      <c r="BA1661" s="3"/>
      <c r="BB1661" s="3"/>
      <c r="BC1661" s="3"/>
      <c r="BD1661" s="3"/>
      <c r="BE1661" s="3"/>
      <c r="BF1661" s="3"/>
      <c r="BG1661" s="3"/>
      <c r="BH1661" s="3"/>
      <c r="BI1661" s="3"/>
      <c r="BJ1661" s="3"/>
      <c r="BK1661" s="3"/>
      <c r="BL1661" s="51"/>
      <c r="BM1661" s="8"/>
      <c r="BN1661" s="8"/>
      <c r="BO1661" s="10"/>
      <c r="BP1661" s="8"/>
      <c r="BQ1661" s="8"/>
      <c r="BR1661" s="8"/>
      <c r="BS1661" s="8"/>
      <c r="BT1661" s="8"/>
      <c r="BU1661" s="8"/>
      <c r="BV1661" s="8"/>
      <c r="BW1661" s="8"/>
    </row>
    <row r="1662" spans="1:75" x14ac:dyDescent="0.3">
      <c r="A1662" s="7"/>
      <c r="B1662" s="3"/>
      <c r="C1662" s="3"/>
      <c r="D1662" s="3"/>
      <c r="E1662" s="3"/>
      <c r="F1662" s="3"/>
      <c r="H1662" s="3"/>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c r="AL1662" s="3"/>
      <c r="AM1662" s="3"/>
      <c r="AN1662" s="3"/>
      <c r="AO1662" s="3"/>
      <c r="AP1662" s="3"/>
      <c r="AQ1662" s="3"/>
      <c r="AR1662" s="3"/>
      <c r="AS1662" s="3"/>
      <c r="AT1662" s="3"/>
      <c r="AU1662" s="3"/>
      <c r="AV1662" s="3"/>
      <c r="AW1662" s="3"/>
      <c r="AX1662" s="3"/>
      <c r="AY1662" s="3"/>
      <c r="AZ1662" s="3"/>
      <c r="BA1662" s="3"/>
      <c r="BB1662" s="3"/>
      <c r="BC1662" s="3"/>
      <c r="BD1662" s="3"/>
      <c r="BE1662" s="3"/>
      <c r="BF1662" s="3"/>
      <c r="BG1662" s="3"/>
      <c r="BH1662" s="3"/>
      <c r="BI1662" s="3"/>
      <c r="BJ1662" s="3"/>
      <c r="BK1662" s="3"/>
      <c r="BL1662" s="51"/>
      <c r="BM1662" s="8"/>
      <c r="BN1662" s="8"/>
      <c r="BO1662" s="10"/>
      <c r="BP1662" s="8"/>
      <c r="BQ1662" s="8"/>
      <c r="BR1662" s="8"/>
      <c r="BS1662" s="8"/>
      <c r="BT1662" s="8"/>
      <c r="BU1662" s="8"/>
      <c r="BV1662" s="8"/>
      <c r="BW1662" s="8"/>
    </row>
    <row r="1663" spans="1:75" x14ac:dyDescent="0.3">
      <c r="A1663" s="7"/>
      <c r="B1663" s="3"/>
      <c r="C1663" s="3"/>
      <c r="D1663" s="3"/>
      <c r="E1663" s="3"/>
      <c r="F1663" s="3"/>
      <c r="H1663" s="3"/>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c r="AL1663" s="3"/>
      <c r="AM1663" s="3"/>
      <c r="AN1663" s="3"/>
      <c r="AO1663" s="3"/>
      <c r="AP1663" s="3"/>
      <c r="AQ1663" s="3"/>
      <c r="AR1663" s="3"/>
      <c r="AS1663" s="3"/>
      <c r="AT1663" s="3"/>
      <c r="AU1663" s="3"/>
      <c r="AV1663" s="3"/>
      <c r="AW1663" s="3"/>
      <c r="AX1663" s="3"/>
      <c r="AY1663" s="3"/>
      <c r="AZ1663" s="3"/>
      <c r="BA1663" s="3"/>
      <c r="BB1663" s="3"/>
      <c r="BC1663" s="3"/>
      <c r="BD1663" s="3"/>
      <c r="BE1663" s="3"/>
      <c r="BF1663" s="3"/>
      <c r="BG1663" s="3"/>
      <c r="BH1663" s="3"/>
      <c r="BI1663" s="3"/>
      <c r="BJ1663" s="3"/>
      <c r="BK1663" s="3"/>
      <c r="BL1663" s="51"/>
      <c r="BM1663" s="8"/>
      <c r="BN1663" s="8"/>
      <c r="BO1663" s="10"/>
      <c r="BP1663" s="8"/>
      <c r="BQ1663" s="8"/>
      <c r="BR1663" s="8"/>
      <c r="BS1663" s="8"/>
      <c r="BT1663" s="8"/>
      <c r="BU1663" s="8"/>
      <c r="BV1663" s="8"/>
      <c r="BW1663" s="8"/>
    </row>
    <row r="1664" spans="1:75" x14ac:dyDescent="0.3">
      <c r="A1664" s="7"/>
      <c r="B1664" s="3"/>
      <c r="C1664" s="3"/>
      <c r="D1664" s="3"/>
      <c r="E1664" s="3"/>
      <c r="F1664" s="3"/>
      <c r="H1664" s="3"/>
      <c r="I1664" s="3"/>
      <c r="J1664" s="3"/>
      <c r="K1664" s="3"/>
      <c r="L1664" s="3"/>
      <c r="M1664" s="3"/>
      <c r="N1664" s="3"/>
      <c r="O1664" s="3"/>
      <c r="P1664" s="3"/>
      <c r="Q1664" s="3"/>
      <c r="R1664" s="3"/>
      <c r="S1664" s="3"/>
      <c r="T1664" s="3"/>
      <c r="U1664" s="3"/>
      <c r="V1664" s="3"/>
      <c r="W1664" s="3"/>
      <c r="X1664" s="3"/>
      <c r="Y1664" s="3"/>
      <c r="Z1664" s="3"/>
      <c r="AA1664" s="3"/>
      <c r="AB1664" s="3"/>
      <c r="AC1664" s="3"/>
      <c r="AD1664" s="3"/>
      <c r="AE1664" s="3"/>
      <c r="AF1664" s="3"/>
      <c r="AG1664" s="3"/>
      <c r="AH1664" s="3"/>
      <c r="AI1664" s="3"/>
      <c r="AJ1664" s="3"/>
      <c r="AK1664" s="3"/>
      <c r="AL1664" s="3"/>
      <c r="AM1664" s="3"/>
      <c r="AN1664" s="3"/>
      <c r="AO1664" s="3"/>
      <c r="AP1664" s="3"/>
      <c r="AQ1664" s="3"/>
      <c r="AR1664" s="3"/>
      <c r="AS1664" s="3"/>
      <c r="AT1664" s="3"/>
      <c r="AU1664" s="3"/>
      <c r="AV1664" s="3"/>
      <c r="AW1664" s="3"/>
      <c r="AX1664" s="3"/>
      <c r="AY1664" s="3"/>
      <c r="AZ1664" s="3"/>
      <c r="BA1664" s="3"/>
      <c r="BB1664" s="3"/>
      <c r="BC1664" s="3"/>
      <c r="BD1664" s="3"/>
      <c r="BE1664" s="3"/>
      <c r="BF1664" s="3"/>
      <c r="BG1664" s="3"/>
      <c r="BH1664" s="3"/>
      <c r="BI1664" s="3"/>
      <c r="BJ1664" s="3"/>
      <c r="BK1664" s="3"/>
      <c r="BL1664" s="51"/>
      <c r="BM1664" s="8"/>
      <c r="BN1664" s="8"/>
      <c r="BO1664" s="10"/>
      <c r="BP1664" s="8"/>
      <c r="BQ1664" s="8"/>
      <c r="BR1664" s="8"/>
      <c r="BS1664" s="8"/>
      <c r="BT1664" s="8"/>
      <c r="BU1664" s="8"/>
      <c r="BV1664" s="8"/>
      <c r="BW1664" s="8"/>
    </row>
    <row r="1665" spans="1:75" x14ac:dyDescent="0.3">
      <c r="A1665" s="7"/>
      <c r="B1665" s="3"/>
      <c r="C1665" s="3"/>
      <c r="D1665" s="3"/>
      <c r="E1665" s="3"/>
      <c r="F1665" s="3"/>
      <c r="H1665" s="3"/>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c r="AI1665" s="3"/>
      <c r="AJ1665" s="3"/>
      <c r="AK1665" s="3"/>
      <c r="AL1665" s="3"/>
      <c r="AM1665" s="3"/>
      <c r="AN1665" s="3"/>
      <c r="AO1665" s="3"/>
      <c r="AP1665" s="3"/>
      <c r="AQ1665" s="3"/>
      <c r="AR1665" s="3"/>
      <c r="AS1665" s="3"/>
      <c r="AT1665" s="3"/>
      <c r="AU1665" s="3"/>
      <c r="AV1665" s="3"/>
      <c r="AW1665" s="3"/>
      <c r="AX1665" s="3"/>
      <c r="AY1665" s="3"/>
      <c r="AZ1665" s="3"/>
      <c r="BA1665" s="3"/>
      <c r="BB1665" s="3"/>
      <c r="BC1665" s="3"/>
      <c r="BD1665" s="3"/>
      <c r="BE1665" s="3"/>
      <c r="BF1665" s="3"/>
      <c r="BG1665" s="3"/>
      <c r="BH1665" s="3"/>
      <c r="BI1665" s="3"/>
      <c r="BJ1665" s="3"/>
      <c r="BK1665" s="3"/>
      <c r="BL1665" s="51"/>
      <c r="BM1665" s="8"/>
      <c r="BN1665" s="8"/>
      <c r="BO1665" s="10"/>
      <c r="BP1665" s="8"/>
      <c r="BQ1665" s="8"/>
      <c r="BR1665" s="8"/>
      <c r="BS1665" s="8"/>
      <c r="BT1665" s="8"/>
      <c r="BU1665" s="8"/>
      <c r="BV1665" s="8"/>
      <c r="BW1665" s="8"/>
    </row>
    <row r="1666" spans="1:75" x14ac:dyDescent="0.3">
      <c r="A1666" s="7"/>
      <c r="B1666" s="3"/>
      <c r="C1666" s="3"/>
      <c r="D1666" s="3"/>
      <c r="E1666" s="3"/>
      <c r="F1666" s="3"/>
      <c r="H1666" s="3"/>
      <c r="I1666" s="3"/>
      <c r="J1666" s="3"/>
      <c r="K1666" s="3"/>
      <c r="L1666" s="3"/>
      <c r="M1666" s="3"/>
      <c r="N1666" s="3"/>
      <c r="O1666" s="3"/>
      <c r="P1666" s="3"/>
      <c r="Q1666" s="3"/>
      <c r="R1666" s="3"/>
      <c r="S1666" s="3"/>
      <c r="T1666" s="3"/>
      <c r="U1666" s="3"/>
      <c r="V1666" s="3"/>
      <c r="W1666" s="3"/>
      <c r="X1666" s="3"/>
      <c r="Y1666" s="3"/>
      <c r="Z1666" s="3"/>
      <c r="AA1666" s="3"/>
      <c r="AB1666" s="3"/>
      <c r="AC1666" s="3"/>
      <c r="AD1666" s="3"/>
      <c r="AE1666" s="3"/>
      <c r="AF1666" s="3"/>
      <c r="AG1666" s="3"/>
      <c r="AH1666" s="3"/>
      <c r="AI1666" s="3"/>
      <c r="AJ1666" s="3"/>
      <c r="AK1666" s="3"/>
      <c r="AL1666" s="3"/>
      <c r="AM1666" s="3"/>
      <c r="AN1666" s="3"/>
      <c r="AO1666" s="3"/>
      <c r="AP1666" s="3"/>
      <c r="AQ1666" s="3"/>
      <c r="AR1666" s="3"/>
      <c r="AS1666" s="3"/>
      <c r="AT1666" s="3"/>
      <c r="AU1666" s="3"/>
      <c r="AV1666" s="3"/>
      <c r="AW1666" s="3"/>
      <c r="AX1666" s="3"/>
      <c r="AY1666" s="3"/>
      <c r="AZ1666" s="3"/>
      <c r="BA1666" s="3"/>
      <c r="BB1666" s="3"/>
      <c r="BC1666" s="3"/>
      <c r="BD1666" s="3"/>
      <c r="BE1666" s="3"/>
      <c r="BF1666" s="3"/>
      <c r="BG1666" s="3"/>
      <c r="BH1666" s="3"/>
      <c r="BI1666" s="3"/>
      <c r="BJ1666" s="3"/>
      <c r="BK1666" s="3"/>
      <c r="BL1666" s="51"/>
      <c r="BM1666" s="8"/>
      <c r="BN1666" s="8"/>
      <c r="BO1666" s="10"/>
      <c r="BP1666" s="8"/>
      <c r="BQ1666" s="8"/>
      <c r="BR1666" s="8"/>
      <c r="BS1666" s="8"/>
      <c r="BT1666" s="8"/>
      <c r="BU1666" s="8"/>
      <c r="BV1666" s="8"/>
      <c r="BW1666" s="8"/>
    </row>
    <row r="1667" spans="1:75" x14ac:dyDescent="0.3">
      <c r="A1667" s="7"/>
      <c r="B1667" s="3"/>
      <c r="C1667" s="3"/>
      <c r="D1667" s="3"/>
      <c r="E1667" s="3"/>
      <c r="F1667" s="3"/>
      <c r="H1667" s="3"/>
      <c r="I1667" s="3"/>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c r="AL1667" s="3"/>
      <c r="AM1667" s="3"/>
      <c r="AN1667" s="3"/>
      <c r="AO1667" s="3"/>
      <c r="AP1667" s="3"/>
      <c r="AQ1667" s="3"/>
      <c r="AR1667" s="3"/>
      <c r="AS1667" s="3"/>
      <c r="AT1667" s="3"/>
      <c r="AU1667" s="3"/>
      <c r="AV1667" s="3"/>
      <c r="AW1667" s="3"/>
      <c r="AX1667" s="3"/>
      <c r="AY1667" s="3"/>
      <c r="AZ1667" s="3"/>
      <c r="BA1667" s="3"/>
      <c r="BB1667" s="3"/>
      <c r="BC1667" s="3"/>
      <c r="BD1667" s="3"/>
      <c r="BE1667" s="3"/>
      <c r="BF1667" s="3"/>
      <c r="BG1667" s="3"/>
      <c r="BH1667" s="3"/>
      <c r="BI1667" s="3"/>
      <c r="BJ1667" s="3"/>
      <c r="BK1667" s="3"/>
      <c r="BL1667" s="51"/>
      <c r="BM1667" s="8"/>
      <c r="BN1667" s="8"/>
      <c r="BO1667" s="10"/>
      <c r="BP1667" s="8"/>
      <c r="BQ1667" s="8"/>
      <c r="BR1667" s="8"/>
      <c r="BS1667" s="8"/>
      <c r="BT1667" s="8"/>
      <c r="BU1667" s="8"/>
      <c r="BV1667" s="8"/>
      <c r="BW1667" s="8"/>
    </row>
    <row r="1668" spans="1:75" x14ac:dyDescent="0.3">
      <c r="A1668" s="7"/>
      <c r="B1668" s="3"/>
      <c r="C1668" s="3"/>
      <c r="D1668" s="3"/>
      <c r="E1668" s="3"/>
      <c r="F1668" s="3"/>
      <c r="H1668" s="3"/>
      <c r="I1668" s="3"/>
      <c r="J1668" s="3"/>
      <c r="K1668" s="3"/>
      <c r="L1668" s="3"/>
      <c r="M1668" s="3"/>
      <c r="N1668" s="3"/>
      <c r="O1668" s="3"/>
      <c r="P1668" s="3"/>
      <c r="Q1668" s="3"/>
      <c r="R1668" s="3"/>
      <c r="S1668" s="3"/>
      <c r="T1668" s="3"/>
      <c r="U1668" s="3"/>
      <c r="V1668" s="3"/>
      <c r="W1668" s="3"/>
      <c r="X1668" s="3"/>
      <c r="Y1668" s="3"/>
      <c r="Z1668" s="3"/>
      <c r="AA1668" s="3"/>
      <c r="AB1668" s="3"/>
      <c r="AC1668" s="3"/>
      <c r="AD1668" s="3"/>
      <c r="AE1668" s="3"/>
      <c r="AF1668" s="3"/>
      <c r="AG1668" s="3"/>
      <c r="AH1668" s="3"/>
      <c r="AI1668" s="3"/>
      <c r="AJ1668" s="3"/>
      <c r="AK1668" s="3"/>
      <c r="AL1668" s="3"/>
      <c r="AM1668" s="3"/>
      <c r="AN1668" s="3"/>
      <c r="AO1668" s="3"/>
      <c r="AP1668" s="3"/>
      <c r="AQ1668" s="3"/>
      <c r="AR1668" s="3"/>
      <c r="AS1668" s="3"/>
      <c r="AT1668" s="3"/>
      <c r="AU1668" s="3"/>
      <c r="AV1668" s="3"/>
      <c r="AW1668" s="3"/>
      <c r="AX1668" s="3"/>
      <c r="AY1668" s="3"/>
      <c r="AZ1668" s="3"/>
      <c r="BA1668" s="3"/>
      <c r="BB1668" s="3"/>
      <c r="BC1668" s="3"/>
      <c r="BD1668" s="3"/>
      <c r="BE1668" s="3"/>
      <c r="BF1668" s="3"/>
      <c r="BG1668" s="3"/>
      <c r="BH1668" s="3"/>
      <c r="BI1668" s="3"/>
      <c r="BJ1668" s="3"/>
      <c r="BK1668" s="3"/>
      <c r="BL1668" s="51"/>
      <c r="BM1668" s="8"/>
      <c r="BN1668" s="8"/>
      <c r="BO1668" s="10"/>
      <c r="BP1668" s="8"/>
      <c r="BQ1668" s="8"/>
      <c r="BR1668" s="8"/>
      <c r="BS1668" s="8"/>
      <c r="BT1668" s="8"/>
      <c r="BU1668" s="8"/>
      <c r="BV1668" s="8"/>
      <c r="BW1668" s="8"/>
    </row>
    <row r="1669" spans="1:75" x14ac:dyDescent="0.3">
      <c r="A1669" s="7"/>
      <c r="B1669" s="3"/>
      <c r="C1669" s="3"/>
      <c r="D1669" s="3"/>
      <c r="E1669" s="3"/>
      <c r="F1669" s="3"/>
      <c r="H1669" s="3"/>
      <c r="I1669" s="3"/>
      <c r="J1669" s="3"/>
      <c r="K1669" s="3"/>
      <c r="L1669" s="3"/>
      <c r="M1669" s="3"/>
      <c r="N1669" s="3"/>
      <c r="O1669" s="3"/>
      <c r="P1669" s="3"/>
      <c r="Q1669" s="3"/>
      <c r="R1669" s="3"/>
      <c r="S1669" s="3"/>
      <c r="T1669" s="3"/>
      <c r="U1669" s="3"/>
      <c r="V1669" s="3"/>
      <c r="W1669" s="3"/>
      <c r="X1669" s="3"/>
      <c r="Y1669" s="3"/>
      <c r="Z1669" s="3"/>
      <c r="AA1669" s="3"/>
      <c r="AB1669" s="3"/>
      <c r="AC1669" s="3"/>
      <c r="AD1669" s="3"/>
      <c r="AE1669" s="3"/>
      <c r="AF1669" s="3"/>
      <c r="AG1669" s="3"/>
      <c r="AH1669" s="3"/>
      <c r="AI1669" s="3"/>
      <c r="AJ1669" s="3"/>
      <c r="AK1669" s="3"/>
      <c r="AL1669" s="3"/>
      <c r="AM1669" s="3"/>
      <c r="AN1669" s="3"/>
      <c r="AO1669" s="3"/>
      <c r="AP1669" s="3"/>
      <c r="AQ1669" s="3"/>
      <c r="AR1669" s="3"/>
      <c r="AS1669" s="3"/>
      <c r="AT1669" s="3"/>
      <c r="AU1669" s="3"/>
      <c r="AV1669" s="3"/>
      <c r="AW1669" s="3"/>
      <c r="AX1669" s="3"/>
      <c r="AY1669" s="3"/>
      <c r="AZ1669" s="3"/>
      <c r="BA1669" s="3"/>
      <c r="BB1669" s="3"/>
      <c r="BC1669" s="3"/>
      <c r="BD1669" s="3"/>
      <c r="BE1669" s="3"/>
      <c r="BF1669" s="3"/>
      <c r="BG1669" s="3"/>
      <c r="BH1669" s="3"/>
      <c r="BI1669" s="3"/>
      <c r="BJ1669" s="3"/>
      <c r="BK1669" s="3"/>
      <c r="BL1669" s="51"/>
      <c r="BM1669" s="8"/>
      <c r="BN1669" s="8"/>
      <c r="BO1669" s="10"/>
      <c r="BP1669" s="8"/>
      <c r="BQ1669" s="8"/>
      <c r="BR1669" s="8"/>
      <c r="BS1669" s="8"/>
      <c r="BT1669" s="8"/>
      <c r="BU1669" s="8"/>
      <c r="BV1669" s="8"/>
      <c r="BW1669" s="8"/>
    </row>
    <row r="1670" spans="1:75" x14ac:dyDescent="0.3">
      <c r="A1670" s="7"/>
      <c r="B1670" s="3"/>
      <c r="C1670" s="3"/>
      <c r="D1670" s="3"/>
      <c r="E1670" s="3"/>
      <c r="F1670" s="3"/>
      <c r="H1670" s="3"/>
      <c r="I1670" s="3"/>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c r="AL1670" s="3"/>
      <c r="AM1670" s="3"/>
      <c r="AN1670" s="3"/>
      <c r="AO1670" s="3"/>
      <c r="AP1670" s="3"/>
      <c r="AQ1670" s="3"/>
      <c r="AR1670" s="3"/>
      <c r="AS1670" s="3"/>
      <c r="AT1670" s="3"/>
      <c r="AU1670" s="3"/>
      <c r="AV1670" s="3"/>
      <c r="AW1670" s="3"/>
      <c r="AX1670" s="3"/>
      <c r="AY1670" s="3"/>
      <c r="AZ1670" s="3"/>
      <c r="BA1670" s="3"/>
      <c r="BB1670" s="3"/>
      <c r="BC1670" s="3"/>
      <c r="BD1670" s="3"/>
      <c r="BE1670" s="3"/>
      <c r="BF1670" s="3"/>
      <c r="BG1670" s="3"/>
      <c r="BH1670" s="3"/>
      <c r="BI1670" s="3"/>
      <c r="BJ1670" s="3"/>
      <c r="BK1670" s="3"/>
      <c r="BL1670" s="51"/>
      <c r="BM1670" s="8"/>
      <c r="BN1670" s="8"/>
      <c r="BO1670" s="10"/>
      <c r="BP1670" s="8"/>
      <c r="BQ1670" s="8"/>
      <c r="BR1670" s="8"/>
      <c r="BS1670" s="8"/>
      <c r="BT1670" s="8"/>
      <c r="BU1670" s="8"/>
      <c r="BV1670" s="8"/>
      <c r="BW1670" s="8"/>
    </row>
    <row r="1671" spans="1:75" x14ac:dyDescent="0.3">
      <c r="A1671" s="7"/>
      <c r="B1671" s="3"/>
      <c r="C1671" s="3"/>
      <c r="D1671" s="3"/>
      <c r="E1671" s="3"/>
      <c r="F1671" s="3"/>
      <c r="H1671" s="3"/>
      <c r="I1671" s="3"/>
      <c r="J1671" s="3"/>
      <c r="K1671" s="3"/>
      <c r="L1671" s="3"/>
      <c r="M1671" s="3"/>
      <c r="N1671" s="3"/>
      <c r="O1671" s="3"/>
      <c r="P1671" s="3"/>
      <c r="Q1671" s="3"/>
      <c r="R1671" s="3"/>
      <c r="S1671" s="3"/>
      <c r="T1671" s="3"/>
      <c r="U1671" s="3"/>
      <c r="V1671" s="3"/>
      <c r="W1671" s="3"/>
      <c r="X1671" s="3"/>
      <c r="Y1671" s="3"/>
      <c r="Z1671" s="3"/>
      <c r="AA1671" s="3"/>
      <c r="AB1671" s="3"/>
      <c r="AC1671" s="3"/>
      <c r="AD1671" s="3"/>
      <c r="AE1671" s="3"/>
      <c r="AF1671" s="3"/>
      <c r="AG1671" s="3"/>
      <c r="AH1671" s="3"/>
      <c r="AI1671" s="3"/>
      <c r="AJ1671" s="3"/>
      <c r="AK1671" s="3"/>
      <c r="AL1671" s="3"/>
      <c r="AM1671" s="3"/>
      <c r="AN1671" s="3"/>
      <c r="AO1671" s="3"/>
      <c r="AP1671" s="3"/>
      <c r="AQ1671" s="3"/>
      <c r="AR1671" s="3"/>
      <c r="AS1671" s="3"/>
      <c r="AT1671" s="3"/>
      <c r="AU1671" s="3"/>
      <c r="AV1671" s="3"/>
      <c r="AW1671" s="3"/>
      <c r="AX1671" s="3"/>
      <c r="AY1671" s="3"/>
      <c r="AZ1671" s="3"/>
      <c r="BA1671" s="3"/>
      <c r="BB1671" s="3"/>
      <c r="BC1671" s="3"/>
      <c r="BD1671" s="3"/>
      <c r="BE1671" s="3"/>
      <c r="BF1671" s="3"/>
      <c r="BG1671" s="3"/>
      <c r="BH1671" s="3"/>
      <c r="BI1671" s="3"/>
      <c r="BJ1671" s="3"/>
      <c r="BK1671" s="3"/>
      <c r="BL1671" s="51"/>
      <c r="BM1671" s="8"/>
      <c r="BN1671" s="8"/>
      <c r="BO1671" s="10"/>
      <c r="BP1671" s="8"/>
      <c r="BQ1671" s="8"/>
      <c r="BR1671" s="8"/>
      <c r="BS1671" s="8"/>
      <c r="BT1671" s="8"/>
      <c r="BU1671" s="8"/>
      <c r="BV1671" s="8"/>
      <c r="BW1671" s="8"/>
    </row>
    <row r="1672" spans="1:75" x14ac:dyDescent="0.3">
      <c r="A1672" s="7"/>
      <c r="B1672" s="3"/>
      <c r="C1672" s="3"/>
      <c r="D1672" s="3"/>
      <c r="E1672" s="3"/>
      <c r="F1672" s="3"/>
      <c r="H1672" s="3"/>
      <c r="I1672" s="3"/>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c r="AH1672" s="3"/>
      <c r="AI1672" s="3"/>
      <c r="AJ1672" s="3"/>
      <c r="AK1672" s="3"/>
      <c r="AL1672" s="3"/>
      <c r="AM1672" s="3"/>
      <c r="AN1672" s="3"/>
      <c r="AO1672" s="3"/>
      <c r="AP1672" s="3"/>
      <c r="AQ1672" s="3"/>
      <c r="AR1672" s="3"/>
      <c r="AS1672" s="3"/>
      <c r="AT1672" s="3"/>
      <c r="AU1672" s="3"/>
      <c r="AV1672" s="3"/>
      <c r="AW1672" s="3"/>
      <c r="AX1672" s="3"/>
      <c r="AY1672" s="3"/>
      <c r="AZ1672" s="3"/>
      <c r="BA1672" s="3"/>
      <c r="BB1672" s="3"/>
      <c r="BC1672" s="3"/>
      <c r="BD1672" s="3"/>
      <c r="BE1672" s="3"/>
      <c r="BF1672" s="3"/>
      <c r="BG1672" s="3"/>
      <c r="BH1672" s="3"/>
      <c r="BI1672" s="3"/>
      <c r="BJ1672" s="3"/>
      <c r="BK1672" s="3"/>
      <c r="BL1672" s="51"/>
      <c r="BM1672" s="8"/>
      <c r="BN1672" s="8"/>
      <c r="BO1672" s="10"/>
      <c r="BP1672" s="8"/>
      <c r="BQ1672" s="8"/>
      <c r="BR1672" s="8"/>
      <c r="BS1672" s="8"/>
      <c r="BT1672" s="8"/>
      <c r="BU1672" s="8"/>
      <c r="BV1672" s="8"/>
      <c r="BW1672" s="8"/>
    </row>
    <row r="1673" spans="1:75" x14ac:dyDescent="0.3">
      <c r="A1673" s="7"/>
      <c r="B1673" s="3"/>
      <c r="C1673" s="3"/>
      <c r="D1673" s="3"/>
      <c r="E1673" s="3"/>
      <c r="F1673" s="3"/>
      <c r="H1673" s="3"/>
      <c r="I1673" s="3"/>
      <c r="J1673" s="3"/>
      <c r="K1673" s="3"/>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c r="AI1673" s="3"/>
      <c r="AJ1673" s="3"/>
      <c r="AK1673" s="3"/>
      <c r="AL1673" s="3"/>
      <c r="AM1673" s="3"/>
      <c r="AN1673" s="3"/>
      <c r="AO1673" s="3"/>
      <c r="AP1673" s="3"/>
      <c r="AQ1673" s="3"/>
      <c r="AR1673" s="3"/>
      <c r="AS1673" s="3"/>
      <c r="AT1673" s="3"/>
      <c r="AU1673" s="3"/>
      <c r="AV1673" s="3"/>
      <c r="AW1673" s="3"/>
      <c r="AX1673" s="3"/>
      <c r="AY1673" s="3"/>
      <c r="AZ1673" s="3"/>
      <c r="BA1673" s="3"/>
      <c r="BB1673" s="3"/>
      <c r="BC1673" s="3"/>
      <c r="BD1673" s="3"/>
      <c r="BE1673" s="3"/>
      <c r="BF1673" s="3"/>
      <c r="BG1673" s="3"/>
      <c r="BH1673" s="3"/>
      <c r="BI1673" s="3"/>
      <c r="BJ1673" s="3"/>
      <c r="BK1673" s="3"/>
      <c r="BL1673" s="51"/>
      <c r="BM1673" s="8"/>
      <c r="BN1673" s="8"/>
      <c r="BO1673" s="10"/>
      <c r="BP1673" s="8"/>
      <c r="BQ1673" s="8"/>
      <c r="BR1673" s="8"/>
      <c r="BS1673" s="8"/>
      <c r="BT1673" s="8"/>
      <c r="BU1673" s="8"/>
      <c r="BV1673" s="8"/>
      <c r="BW1673" s="8"/>
    </row>
    <row r="1674" spans="1:75" x14ac:dyDescent="0.3">
      <c r="A1674" s="7"/>
      <c r="B1674" s="3"/>
      <c r="C1674" s="3"/>
      <c r="D1674" s="3"/>
      <c r="E1674" s="3"/>
      <c r="F1674" s="3"/>
      <c r="H1674" s="3"/>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c r="AL1674" s="3"/>
      <c r="AM1674" s="3"/>
      <c r="AN1674" s="3"/>
      <c r="AO1674" s="3"/>
      <c r="AP1674" s="3"/>
      <c r="AQ1674" s="3"/>
      <c r="AR1674" s="3"/>
      <c r="AS1674" s="3"/>
      <c r="AT1674" s="3"/>
      <c r="AU1674" s="3"/>
      <c r="AV1674" s="3"/>
      <c r="AW1674" s="3"/>
      <c r="AX1674" s="3"/>
      <c r="AY1674" s="3"/>
      <c r="AZ1674" s="3"/>
      <c r="BA1674" s="3"/>
      <c r="BB1674" s="3"/>
      <c r="BC1674" s="3"/>
      <c r="BD1674" s="3"/>
      <c r="BE1674" s="3"/>
      <c r="BF1674" s="3"/>
      <c r="BG1674" s="3"/>
      <c r="BH1674" s="3"/>
      <c r="BI1674" s="3"/>
      <c r="BJ1674" s="3"/>
      <c r="BK1674" s="3"/>
      <c r="BL1674" s="51"/>
      <c r="BM1674" s="8"/>
      <c r="BN1674" s="8"/>
      <c r="BO1674" s="10"/>
      <c r="BP1674" s="8"/>
      <c r="BQ1674" s="8"/>
      <c r="BR1674" s="8"/>
      <c r="BS1674" s="8"/>
      <c r="BT1674" s="8"/>
      <c r="BU1674" s="8"/>
      <c r="BV1674" s="8"/>
      <c r="BW1674" s="8"/>
    </row>
    <row r="1675" spans="1:75" x14ac:dyDescent="0.3">
      <c r="A1675" s="7"/>
      <c r="B1675" s="3"/>
      <c r="C1675" s="3"/>
      <c r="D1675" s="3"/>
      <c r="E1675" s="3"/>
      <c r="F1675" s="3"/>
      <c r="H1675" s="3"/>
      <c r="I1675" s="3"/>
      <c r="J1675" s="3"/>
      <c r="K1675" s="3"/>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c r="AI1675" s="3"/>
      <c r="AJ1675" s="3"/>
      <c r="AK1675" s="3"/>
      <c r="AL1675" s="3"/>
      <c r="AM1675" s="3"/>
      <c r="AN1675" s="3"/>
      <c r="AO1675" s="3"/>
      <c r="AP1675" s="3"/>
      <c r="AQ1675" s="3"/>
      <c r="AR1675" s="3"/>
      <c r="AS1675" s="3"/>
      <c r="AT1675" s="3"/>
      <c r="AU1675" s="3"/>
      <c r="AV1675" s="3"/>
      <c r="AW1675" s="3"/>
      <c r="AX1675" s="3"/>
      <c r="AY1675" s="3"/>
      <c r="AZ1675" s="3"/>
      <c r="BA1675" s="3"/>
      <c r="BB1675" s="3"/>
      <c r="BC1675" s="3"/>
      <c r="BD1675" s="3"/>
      <c r="BE1675" s="3"/>
      <c r="BF1675" s="3"/>
      <c r="BG1675" s="3"/>
      <c r="BH1675" s="3"/>
      <c r="BI1675" s="3"/>
      <c r="BJ1675" s="3"/>
      <c r="BK1675" s="3"/>
      <c r="BL1675" s="51"/>
      <c r="BM1675" s="8"/>
      <c r="BN1675" s="8"/>
      <c r="BO1675" s="10"/>
      <c r="BP1675" s="8"/>
      <c r="BQ1675" s="8"/>
      <c r="BR1675" s="8"/>
      <c r="BS1675" s="8"/>
      <c r="BT1675" s="8"/>
      <c r="BU1675" s="8"/>
      <c r="BV1675" s="8"/>
      <c r="BW1675" s="8"/>
    </row>
    <row r="1676" spans="1:75" x14ac:dyDescent="0.3">
      <c r="A1676" s="7"/>
      <c r="B1676" s="3"/>
      <c r="C1676" s="3"/>
      <c r="D1676" s="3"/>
      <c r="E1676" s="3"/>
      <c r="F1676" s="3"/>
      <c r="H1676" s="3"/>
      <c r="I1676" s="3"/>
      <c r="J1676" s="3"/>
      <c r="K1676" s="3"/>
      <c r="L1676" s="3"/>
      <c r="M1676" s="3"/>
      <c r="N1676" s="3"/>
      <c r="O1676" s="3"/>
      <c r="P1676" s="3"/>
      <c r="Q1676" s="3"/>
      <c r="R1676" s="3"/>
      <c r="S1676" s="3"/>
      <c r="T1676" s="3"/>
      <c r="U1676" s="3"/>
      <c r="V1676" s="3"/>
      <c r="W1676" s="3"/>
      <c r="X1676" s="3"/>
      <c r="Y1676" s="3"/>
      <c r="Z1676" s="3"/>
      <c r="AA1676" s="3"/>
      <c r="AB1676" s="3"/>
      <c r="AC1676" s="3"/>
      <c r="AD1676" s="3"/>
      <c r="AE1676" s="3"/>
      <c r="AF1676" s="3"/>
      <c r="AG1676" s="3"/>
      <c r="AH1676" s="3"/>
      <c r="AI1676" s="3"/>
      <c r="AJ1676" s="3"/>
      <c r="AK1676" s="3"/>
      <c r="AL1676" s="3"/>
      <c r="AM1676" s="3"/>
      <c r="AN1676" s="3"/>
      <c r="AO1676" s="3"/>
      <c r="AP1676" s="3"/>
      <c r="AQ1676" s="3"/>
      <c r="AR1676" s="3"/>
      <c r="AS1676" s="3"/>
      <c r="AT1676" s="3"/>
      <c r="AU1676" s="3"/>
      <c r="AV1676" s="3"/>
      <c r="AW1676" s="3"/>
      <c r="AX1676" s="3"/>
      <c r="AY1676" s="3"/>
      <c r="AZ1676" s="3"/>
      <c r="BA1676" s="3"/>
      <c r="BB1676" s="3"/>
      <c r="BC1676" s="3"/>
      <c r="BD1676" s="3"/>
      <c r="BE1676" s="3"/>
      <c r="BF1676" s="3"/>
      <c r="BG1676" s="3"/>
      <c r="BH1676" s="3"/>
      <c r="BI1676" s="3"/>
      <c r="BJ1676" s="3"/>
      <c r="BK1676" s="3"/>
      <c r="BL1676" s="51"/>
      <c r="BM1676" s="8"/>
      <c r="BN1676" s="8"/>
      <c r="BO1676" s="10"/>
      <c r="BP1676" s="8"/>
      <c r="BQ1676" s="8"/>
      <c r="BR1676" s="8"/>
      <c r="BS1676" s="8"/>
      <c r="BT1676" s="8"/>
      <c r="BU1676" s="8"/>
      <c r="BV1676" s="8"/>
      <c r="BW1676" s="8"/>
    </row>
    <row r="1677" spans="1:75" x14ac:dyDescent="0.3">
      <c r="A1677" s="7"/>
      <c r="B1677" s="3"/>
      <c r="C1677" s="3"/>
      <c r="D1677" s="3"/>
      <c r="E1677" s="3"/>
      <c r="F1677" s="3"/>
      <c r="H1677" s="3"/>
      <c r="I1677" s="3"/>
      <c r="J1677" s="3"/>
      <c r="K1677" s="3"/>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c r="AI1677" s="3"/>
      <c r="AJ1677" s="3"/>
      <c r="AK1677" s="3"/>
      <c r="AL1677" s="3"/>
      <c r="AM1677" s="3"/>
      <c r="AN1677" s="3"/>
      <c r="AO1677" s="3"/>
      <c r="AP1677" s="3"/>
      <c r="AQ1677" s="3"/>
      <c r="AR1677" s="3"/>
      <c r="AS1677" s="3"/>
      <c r="AT1677" s="3"/>
      <c r="AU1677" s="3"/>
      <c r="AV1677" s="3"/>
      <c r="AW1677" s="3"/>
      <c r="AX1677" s="3"/>
      <c r="AY1677" s="3"/>
      <c r="AZ1677" s="3"/>
      <c r="BA1677" s="3"/>
      <c r="BB1677" s="3"/>
      <c r="BC1677" s="3"/>
      <c r="BD1677" s="3"/>
      <c r="BE1677" s="3"/>
      <c r="BF1677" s="3"/>
      <c r="BG1677" s="3"/>
      <c r="BH1677" s="3"/>
      <c r="BI1677" s="3"/>
      <c r="BJ1677" s="3"/>
      <c r="BK1677" s="3"/>
      <c r="BL1677" s="51"/>
      <c r="BM1677" s="8"/>
      <c r="BN1677" s="8"/>
      <c r="BO1677" s="10"/>
      <c r="BP1677" s="8"/>
      <c r="BQ1677" s="8"/>
      <c r="BR1677" s="8"/>
      <c r="BS1677" s="8"/>
      <c r="BT1677" s="8"/>
      <c r="BU1677" s="8"/>
      <c r="BV1677" s="8"/>
      <c r="BW1677" s="8"/>
    </row>
    <row r="1678" spans="1:75" x14ac:dyDescent="0.3">
      <c r="A1678" s="7"/>
      <c r="B1678" s="3"/>
      <c r="C1678" s="3"/>
      <c r="D1678" s="3"/>
      <c r="E1678" s="3"/>
      <c r="F1678" s="3"/>
      <c r="H1678" s="3"/>
      <c r="I1678" s="3"/>
      <c r="J1678" s="3"/>
      <c r="K1678" s="3"/>
      <c r="L1678" s="3"/>
      <c r="M1678" s="3"/>
      <c r="N1678" s="3"/>
      <c r="O1678" s="3"/>
      <c r="P1678" s="3"/>
      <c r="Q1678" s="3"/>
      <c r="R1678" s="3"/>
      <c r="S1678" s="3"/>
      <c r="T1678" s="3"/>
      <c r="U1678" s="3"/>
      <c r="V1678" s="3"/>
      <c r="W1678" s="3"/>
      <c r="X1678" s="3"/>
      <c r="Y1678" s="3"/>
      <c r="Z1678" s="3"/>
      <c r="AA1678" s="3"/>
      <c r="AB1678" s="3"/>
      <c r="AC1678" s="3"/>
      <c r="AD1678" s="3"/>
      <c r="AE1678" s="3"/>
      <c r="AF1678" s="3"/>
      <c r="AG1678" s="3"/>
      <c r="AH1678" s="3"/>
      <c r="AI1678" s="3"/>
      <c r="AJ1678" s="3"/>
      <c r="AK1678" s="3"/>
      <c r="AL1678" s="3"/>
      <c r="AM1678" s="3"/>
      <c r="AN1678" s="3"/>
      <c r="AO1678" s="3"/>
      <c r="AP1678" s="3"/>
      <c r="AQ1678" s="3"/>
      <c r="AR1678" s="3"/>
      <c r="AS1678" s="3"/>
      <c r="AT1678" s="3"/>
      <c r="AU1678" s="3"/>
      <c r="AV1678" s="3"/>
      <c r="AW1678" s="3"/>
      <c r="AX1678" s="3"/>
      <c r="AY1678" s="3"/>
      <c r="AZ1678" s="3"/>
      <c r="BA1678" s="3"/>
      <c r="BB1678" s="3"/>
      <c r="BC1678" s="3"/>
      <c r="BD1678" s="3"/>
      <c r="BE1678" s="3"/>
      <c r="BF1678" s="3"/>
      <c r="BG1678" s="3"/>
      <c r="BH1678" s="3"/>
      <c r="BI1678" s="3"/>
      <c r="BJ1678" s="3"/>
      <c r="BK1678" s="3"/>
      <c r="BL1678" s="51"/>
      <c r="BM1678" s="8"/>
      <c r="BN1678" s="8"/>
      <c r="BO1678" s="10"/>
      <c r="BP1678" s="8"/>
      <c r="BQ1678" s="8"/>
      <c r="BR1678" s="8"/>
      <c r="BS1678" s="8"/>
      <c r="BT1678" s="8"/>
      <c r="BU1678" s="8"/>
      <c r="BV1678" s="8"/>
      <c r="BW1678" s="8"/>
    </row>
    <row r="1679" spans="1:75" x14ac:dyDescent="0.3">
      <c r="A1679" s="7"/>
      <c r="B1679" s="3"/>
      <c r="C1679" s="3"/>
      <c r="D1679" s="3"/>
      <c r="E1679" s="3"/>
      <c r="F1679" s="3"/>
      <c r="H1679" s="3"/>
      <c r="I1679" s="3"/>
      <c r="J1679" s="3"/>
      <c r="K1679" s="3"/>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c r="AI1679" s="3"/>
      <c r="AJ1679" s="3"/>
      <c r="AK1679" s="3"/>
      <c r="AL1679" s="3"/>
      <c r="AM1679" s="3"/>
      <c r="AN1679" s="3"/>
      <c r="AO1679" s="3"/>
      <c r="AP1679" s="3"/>
      <c r="AQ1679" s="3"/>
      <c r="AR1679" s="3"/>
      <c r="AS1679" s="3"/>
      <c r="AT1679" s="3"/>
      <c r="AU1679" s="3"/>
      <c r="AV1679" s="3"/>
      <c r="AW1679" s="3"/>
      <c r="AX1679" s="3"/>
      <c r="AY1679" s="3"/>
      <c r="AZ1679" s="3"/>
      <c r="BA1679" s="3"/>
      <c r="BB1679" s="3"/>
      <c r="BC1679" s="3"/>
      <c r="BD1679" s="3"/>
      <c r="BE1679" s="3"/>
      <c r="BF1679" s="3"/>
      <c r="BG1679" s="3"/>
      <c r="BH1679" s="3"/>
      <c r="BI1679" s="3"/>
      <c r="BJ1679" s="3"/>
      <c r="BK1679" s="3"/>
      <c r="BL1679" s="51"/>
      <c r="BM1679" s="8"/>
      <c r="BN1679" s="8"/>
      <c r="BO1679" s="10"/>
      <c r="BP1679" s="8"/>
      <c r="BQ1679" s="8"/>
      <c r="BR1679" s="8"/>
      <c r="BS1679" s="8"/>
      <c r="BT1679" s="8"/>
      <c r="BU1679" s="8"/>
      <c r="BV1679" s="8"/>
      <c r="BW1679" s="8"/>
    </row>
    <row r="1680" spans="1:75" x14ac:dyDescent="0.3">
      <c r="A1680" s="7"/>
      <c r="B1680" s="3"/>
      <c r="C1680" s="3"/>
      <c r="D1680" s="3"/>
      <c r="E1680" s="3"/>
      <c r="F1680" s="3"/>
      <c r="H1680" s="3"/>
      <c r="I1680" s="3"/>
      <c r="J1680" s="3"/>
      <c r="K1680" s="3"/>
      <c r="L1680" s="3"/>
      <c r="M1680" s="3"/>
      <c r="N1680" s="3"/>
      <c r="O1680" s="3"/>
      <c r="P1680" s="3"/>
      <c r="Q1680" s="3"/>
      <c r="R1680" s="3"/>
      <c r="S1680" s="3"/>
      <c r="T1680" s="3"/>
      <c r="U1680" s="3"/>
      <c r="V1680" s="3"/>
      <c r="W1680" s="3"/>
      <c r="X1680" s="3"/>
      <c r="Y1680" s="3"/>
      <c r="Z1680" s="3"/>
      <c r="AA1680" s="3"/>
      <c r="AB1680" s="3"/>
      <c r="AC1680" s="3"/>
      <c r="AD1680" s="3"/>
      <c r="AE1680" s="3"/>
      <c r="AF1680" s="3"/>
      <c r="AG1680" s="3"/>
      <c r="AH1680" s="3"/>
      <c r="AI1680" s="3"/>
      <c r="AJ1680" s="3"/>
      <c r="AK1680" s="3"/>
      <c r="AL1680" s="3"/>
      <c r="AM1680" s="3"/>
      <c r="AN1680" s="3"/>
      <c r="AO1680" s="3"/>
      <c r="AP1680" s="3"/>
      <c r="AQ1680" s="3"/>
      <c r="AR1680" s="3"/>
      <c r="AS1680" s="3"/>
      <c r="AT1680" s="3"/>
      <c r="AU1680" s="3"/>
      <c r="AV1680" s="3"/>
      <c r="AW1680" s="3"/>
      <c r="AX1680" s="3"/>
      <c r="AY1680" s="3"/>
      <c r="AZ1680" s="3"/>
      <c r="BA1680" s="3"/>
      <c r="BB1680" s="3"/>
      <c r="BC1680" s="3"/>
      <c r="BD1680" s="3"/>
      <c r="BE1680" s="3"/>
      <c r="BF1680" s="3"/>
      <c r="BG1680" s="3"/>
      <c r="BH1680" s="3"/>
      <c r="BI1680" s="3"/>
      <c r="BJ1680" s="3"/>
      <c r="BK1680" s="3"/>
      <c r="BL1680" s="51"/>
      <c r="BM1680" s="8"/>
      <c r="BN1680" s="8"/>
      <c r="BO1680" s="10"/>
      <c r="BP1680" s="8"/>
      <c r="BQ1680" s="8"/>
      <c r="BR1680" s="8"/>
      <c r="BS1680" s="8"/>
      <c r="BT1680" s="8"/>
      <c r="BU1680" s="8"/>
      <c r="BV1680" s="8"/>
      <c r="BW1680" s="8"/>
    </row>
    <row r="1681" spans="1:75" x14ac:dyDescent="0.3">
      <c r="A1681" s="7"/>
      <c r="B1681" s="3"/>
      <c r="C1681" s="3"/>
      <c r="D1681" s="3"/>
      <c r="E1681" s="3"/>
      <c r="F1681" s="3"/>
      <c r="H1681" s="3"/>
      <c r="I1681" s="3"/>
      <c r="J1681" s="3"/>
      <c r="K1681" s="3"/>
      <c r="L1681" s="3"/>
      <c r="M1681" s="3"/>
      <c r="N1681" s="3"/>
      <c r="O1681" s="3"/>
      <c r="P1681" s="3"/>
      <c r="Q1681" s="3"/>
      <c r="R1681" s="3"/>
      <c r="S1681" s="3"/>
      <c r="T1681" s="3"/>
      <c r="U1681" s="3"/>
      <c r="V1681" s="3"/>
      <c r="W1681" s="3"/>
      <c r="X1681" s="3"/>
      <c r="Y1681" s="3"/>
      <c r="Z1681" s="3"/>
      <c r="AA1681" s="3"/>
      <c r="AB1681" s="3"/>
      <c r="AC1681" s="3"/>
      <c r="AD1681" s="3"/>
      <c r="AE1681" s="3"/>
      <c r="AF1681" s="3"/>
      <c r="AG1681" s="3"/>
      <c r="AH1681" s="3"/>
      <c r="AI1681" s="3"/>
      <c r="AJ1681" s="3"/>
      <c r="AK1681" s="3"/>
      <c r="AL1681" s="3"/>
      <c r="AM1681" s="3"/>
      <c r="AN1681" s="3"/>
      <c r="AO1681" s="3"/>
      <c r="AP1681" s="3"/>
      <c r="AQ1681" s="3"/>
      <c r="AR1681" s="3"/>
      <c r="AS1681" s="3"/>
      <c r="AT1681" s="3"/>
      <c r="AU1681" s="3"/>
      <c r="AV1681" s="3"/>
      <c r="AW1681" s="3"/>
      <c r="AX1681" s="3"/>
      <c r="AY1681" s="3"/>
      <c r="AZ1681" s="3"/>
      <c r="BA1681" s="3"/>
      <c r="BB1681" s="3"/>
      <c r="BC1681" s="3"/>
      <c r="BD1681" s="3"/>
      <c r="BE1681" s="3"/>
      <c r="BF1681" s="3"/>
      <c r="BG1681" s="3"/>
      <c r="BH1681" s="3"/>
      <c r="BI1681" s="3"/>
      <c r="BJ1681" s="3"/>
      <c r="BK1681" s="3"/>
      <c r="BL1681" s="51"/>
      <c r="BM1681" s="8"/>
      <c r="BN1681" s="8"/>
      <c r="BO1681" s="10"/>
      <c r="BP1681" s="8"/>
      <c r="BQ1681" s="8"/>
      <c r="BR1681" s="8"/>
      <c r="BS1681" s="8"/>
      <c r="BT1681" s="8"/>
      <c r="BU1681" s="8"/>
      <c r="BV1681" s="8"/>
      <c r="BW1681" s="8"/>
    </row>
    <row r="1682" spans="1:75" x14ac:dyDescent="0.3">
      <c r="A1682" s="7"/>
      <c r="B1682" s="3"/>
      <c r="C1682" s="3"/>
      <c r="D1682" s="3"/>
      <c r="E1682" s="3"/>
      <c r="F1682" s="3"/>
      <c r="H1682" s="3"/>
      <c r="I1682" s="3"/>
      <c r="J1682" s="3"/>
      <c r="K1682" s="3"/>
      <c r="L1682" s="3"/>
      <c r="M1682" s="3"/>
      <c r="N1682" s="3"/>
      <c r="O1682" s="3"/>
      <c r="P1682" s="3"/>
      <c r="Q1682" s="3"/>
      <c r="R1682" s="3"/>
      <c r="S1682" s="3"/>
      <c r="T1682" s="3"/>
      <c r="U1682" s="3"/>
      <c r="V1682" s="3"/>
      <c r="W1682" s="3"/>
      <c r="X1682" s="3"/>
      <c r="Y1682" s="3"/>
      <c r="Z1682" s="3"/>
      <c r="AA1682" s="3"/>
      <c r="AB1682" s="3"/>
      <c r="AC1682" s="3"/>
      <c r="AD1682" s="3"/>
      <c r="AE1682" s="3"/>
      <c r="AF1682" s="3"/>
      <c r="AG1682" s="3"/>
      <c r="AH1682" s="3"/>
      <c r="AI1682" s="3"/>
      <c r="AJ1682" s="3"/>
      <c r="AK1682" s="3"/>
      <c r="AL1682" s="3"/>
      <c r="AM1682" s="3"/>
      <c r="AN1682" s="3"/>
      <c r="AO1682" s="3"/>
      <c r="AP1682" s="3"/>
      <c r="AQ1682" s="3"/>
      <c r="AR1682" s="3"/>
      <c r="AS1682" s="3"/>
      <c r="AT1682" s="3"/>
      <c r="AU1682" s="3"/>
      <c r="AV1682" s="3"/>
      <c r="AW1682" s="3"/>
      <c r="AX1682" s="3"/>
      <c r="AY1682" s="3"/>
      <c r="AZ1682" s="3"/>
      <c r="BA1682" s="3"/>
      <c r="BB1682" s="3"/>
      <c r="BC1682" s="3"/>
      <c r="BD1682" s="3"/>
      <c r="BE1682" s="3"/>
      <c r="BF1682" s="3"/>
      <c r="BG1682" s="3"/>
      <c r="BH1682" s="3"/>
      <c r="BI1682" s="3"/>
      <c r="BJ1682" s="3"/>
      <c r="BK1682" s="3"/>
      <c r="BL1682" s="51"/>
      <c r="BM1682" s="8"/>
      <c r="BN1682" s="8"/>
      <c r="BO1682" s="10"/>
      <c r="BP1682" s="8"/>
      <c r="BQ1682" s="8"/>
      <c r="BR1682" s="8"/>
      <c r="BS1682" s="8"/>
      <c r="BT1682" s="8"/>
      <c r="BU1682" s="8"/>
      <c r="BV1682" s="8"/>
      <c r="BW1682" s="8"/>
    </row>
    <row r="1683" spans="1:75" x14ac:dyDescent="0.3">
      <c r="A1683" s="7"/>
      <c r="B1683" s="3"/>
      <c r="C1683" s="3"/>
      <c r="D1683" s="3"/>
      <c r="E1683" s="3"/>
      <c r="F1683" s="3"/>
      <c r="H1683" s="3"/>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c r="AM1683" s="3"/>
      <c r="AN1683" s="3"/>
      <c r="AO1683" s="3"/>
      <c r="AP1683" s="3"/>
      <c r="AQ1683" s="3"/>
      <c r="AR1683" s="3"/>
      <c r="AS1683" s="3"/>
      <c r="AT1683" s="3"/>
      <c r="AU1683" s="3"/>
      <c r="AV1683" s="3"/>
      <c r="AW1683" s="3"/>
      <c r="AX1683" s="3"/>
      <c r="AY1683" s="3"/>
      <c r="AZ1683" s="3"/>
      <c r="BA1683" s="3"/>
      <c r="BB1683" s="3"/>
      <c r="BC1683" s="3"/>
      <c r="BD1683" s="3"/>
      <c r="BE1683" s="3"/>
      <c r="BF1683" s="3"/>
      <c r="BG1683" s="3"/>
      <c r="BH1683" s="3"/>
      <c r="BI1683" s="3"/>
      <c r="BJ1683" s="3"/>
      <c r="BK1683" s="3"/>
      <c r="BL1683" s="51"/>
      <c r="BM1683" s="8"/>
      <c r="BN1683" s="8"/>
      <c r="BO1683" s="10"/>
      <c r="BP1683" s="8"/>
      <c r="BQ1683" s="8"/>
      <c r="BR1683" s="8"/>
      <c r="BS1683" s="8"/>
      <c r="BT1683" s="8"/>
      <c r="BU1683" s="8"/>
      <c r="BV1683" s="8"/>
      <c r="BW1683" s="8"/>
    </row>
    <row r="1684" spans="1:75" x14ac:dyDescent="0.3">
      <c r="A1684" s="7"/>
      <c r="B1684" s="3"/>
      <c r="C1684" s="3"/>
      <c r="D1684" s="3"/>
      <c r="E1684" s="3"/>
      <c r="F1684" s="3"/>
      <c r="H1684" s="3"/>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c r="AL1684" s="3"/>
      <c r="AM1684" s="3"/>
      <c r="AN1684" s="3"/>
      <c r="AO1684" s="3"/>
      <c r="AP1684" s="3"/>
      <c r="AQ1684" s="3"/>
      <c r="AR1684" s="3"/>
      <c r="AS1684" s="3"/>
      <c r="AT1684" s="3"/>
      <c r="AU1684" s="3"/>
      <c r="AV1684" s="3"/>
      <c r="AW1684" s="3"/>
      <c r="AX1684" s="3"/>
      <c r="AY1684" s="3"/>
      <c r="AZ1684" s="3"/>
      <c r="BA1684" s="3"/>
      <c r="BB1684" s="3"/>
      <c r="BC1684" s="3"/>
      <c r="BD1684" s="3"/>
      <c r="BE1684" s="3"/>
      <c r="BF1684" s="3"/>
      <c r="BG1684" s="3"/>
      <c r="BH1684" s="3"/>
      <c r="BI1684" s="3"/>
      <c r="BJ1684" s="3"/>
      <c r="BK1684" s="3"/>
      <c r="BL1684" s="51"/>
      <c r="BM1684" s="8"/>
      <c r="BN1684" s="8"/>
      <c r="BO1684" s="10"/>
      <c r="BP1684" s="8"/>
      <c r="BQ1684" s="8"/>
      <c r="BR1684" s="8"/>
      <c r="BS1684" s="8"/>
      <c r="BT1684" s="8"/>
      <c r="BU1684" s="8"/>
      <c r="BV1684" s="8"/>
      <c r="BW1684" s="8"/>
    </row>
    <row r="1685" spans="1:75" x14ac:dyDescent="0.3">
      <c r="A1685" s="7"/>
      <c r="B1685" s="3"/>
      <c r="C1685" s="3"/>
      <c r="D1685" s="3"/>
      <c r="E1685" s="3"/>
      <c r="F1685" s="3"/>
      <c r="H1685" s="3"/>
      <c r="I1685" s="3"/>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c r="AM1685" s="3"/>
      <c r="AN1685" s="3"/>
      <c r="AO1685" s="3"/>
      <c r="AP1685" s="3"/>
      <c r="AQ1685" s="3"/>
      <c r="AR1685" s="3"/>
      <c r="AS1685" s="3"/>
      <c r="AT1685" s="3"/>
      <c r="AU1685" s="3"/>
      <c r="AV1685" s="3"/>
      <c r="AW1685" s="3"/>
      <c r="AX1685" s="3"/>
      <c r="AY1685" s="3"/>
      <c r="AZ1685" s="3"/>
      <c r="BA1685" s="3"/>
      <c r="BB1685" s="3"/>
      <c r="BC1685" s="3"/>
      <c r="BD1685" s="3"/>
      <c r="BE1685" s="3"/>
      <c r="BF1685" s="3"/>
      <c r="BG1685" s="3"/>
      <c r="BH1685" s="3"/>
      <c r="BI1685" s="3"/>
      <c r="BJ1685" s="3"/>
      <c r="BK1685" s="3"/>
      <c r="BL1685" s="51"/>
      <c r="BM1685" s="8"/>
      <c r="BN1685" s="8"/>
      <c r="BO1685" s="10"/>
      <c r="BP1685" s="8"/>
      <c r="BQ1685" s="8"/>
      <c r="BR1685" s="8"/>
      <c r="BS1685" s="8"/>
      <c r="BT1685" s="8"/>
      <c r="BU1685" s="8"/>
      <c r="BV1685" s="8"/>
      <c r="BW1685" s="8"/>
    </row>
    <row r="1686" spans="1:75" x14ac:dyDescent="0.3">
      <c r="A1686" s="7"/>
      <c r="B1686" s="3"/>
      <c r="C1686" s="3"/>
      <c r="D1686" s="3"/>
      <c r="E1686" s="3"/>
      <c r="F1686" s="3"/>
      <c r="H1686" s="3"/>
      <c r="I1686" s="3"/>
      <c r="J1686" s="3"/>
      <c r="K1686" s="3"/>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c r="AI1686" s="3"/>
      <c r="AJ1686" s="3"/>
      <c r="AK1686" s="3"/>
      <c r="AL1686" s="3"/>
      <c r="AM1686" s="3"/>
      <c r="AN1686" s="3"/>
      <c r="AO1686" s="3"/>
      <c r="AP1686" s="3"/>
      <c r="AQ1686" s="3"/>
      <c r="AR1686" s="3"/>
      <c r="AS1686" s="3"/>
      <c r="AT1686" s="3"/>
      <c r="AU1686" s="3"/>
      <c r="AV1686" s="3"/>
      <c r="AW1686" s="3"/>
      <c r="AX1686" s="3"/>
      <c r="AY1686" s="3"/>
      <c r="AZ1686" s="3"/>
      <c r="BA1686" s="3"/>
      <c r="BB1686" s="3"/>
      <c r="BC1686" s="3"/>
      <c r="BD1686" s="3"/>
      <c r="BE1686" s="3"/>
      <c r="BF1686" s="3"/>
      <c r="BG1686" s="3"/>
      <c r="BH1686" s="3"/>
      <c r="BI1686" s="3"/>
      <c r="BJ1686" s="3"/>
      <c r="BK1686" s="3"/>
      <c r="BL1686" s="51"/>
      <c r="BM1686" s="8"/>
      <c r="BN1686" s="8"/>
      <c r="BO1686" s="10"/>
      <c r="BP1686" s="8"/>
      <c r="BQ1686" s="8"/>
      <c r="BR1686" s="8"/>
      <c r="BS1686" s="8"/>
      <c r="BT1686" s="8"/>
      <c r="BU1686" s="8"/>
      <c r="BV1686" s="8"/>
      <c r="BW1686" s="8"/>
    </row>
    <row r="1687" spans="1:75" x14ac:dyDescent="0.3">
      <c r="A1687" s="7"/>
      <c r="B1687" s="3"/>
      <c r="C1687" s="3"/>
      <c r="D1687" s="3"/>
      <c r="E1687" s="3"/>
      <c r="F1687" s="3"/>
      <c r="H1687" s="3"/>
      <c r="I1687" s="3"/>
      <c r="J1687" s="3"/>
      <c r="K1687" s="3"/>
      <c r="L1687" s="3"/>
      <c r="M1687" s="3"/>
      <c r="N1687" s="3"/>
      <c r="O1687" s="3"/>
      <c r="P1687" s="3"/>
      <c r="Q1687" s="3"/>
      <c r="R1687" s="3"/>
      <c r="S1687" s="3"/>
      <c r="T1687" s="3"/>
      <c r="U1687" s="3"/>
      <c r="V1687" s="3"/>
      <c r="W1687" s="3"/>
      <c r="X1687" s="3"/>
      <c r="Y1687" s="3"/>
      <c r="Z1687" s="3"/>
      <c r="AA1687" s="3"/>
      <c r="AB1687" s="3"/>
      <c r="AC1687" s="3"/>
      <c r="AD1687" s="3"/>
      <c r="AE1687" s="3"/>
      <c r="AF1687" s="3"/>
      <c r="AG1687" s="3"/>
      <c r="AH1687" s="3"/>
      <c r="AI1687" s="3"/>
      <c r="AJ1687" s="3"/>
      <c r="AK1687" s="3"/>
      <c r="AL1687" s="3"/>
      <c r="AM1687" s="3"/>
      <c r="AN1687" s="3"/>
      <c r="AO1687" s="3"/>
      <c r="AP1687" s="3"/>
      <c r="AQ1687" s="3"/>
      <c r="AR1687" s="3"/>
      <c r="AS1687" s="3"/>
      <c r="AT1687" s="3"/>
      <c r="AU1687" s="3"/>
      <c r="AV1687" s="3"/>
      <c r="AW1687" s="3"/>
      <c r="AX1687" s="3"/>
      <c r="AY1687" s="3"/>
      <c r="AZ1687" s="3"/>
      <c r="BA1687" s="3"/>
      <c r="BB1687" s="3"/>
      <c r="BC1687" s="3"/>
      <c r="BD1687" s="3"/>
      <c r="BE1687" s="3"/>
      <c r="BF1687" s="3"/>
      <c r="BG1687" s="3"/>
      <c r="BH1687" s="3"/>
      <c r="BI1687" s="3"/>
      <c r="BJ1687" s="3"/>
      <c r="BK1687" s="3"/>
      <c r="BL1687" s="51"/>
      <c r="BM1687" s="8"/>
      <c r="BN1687" s="8"/>
      <c r="BO1687" s="10"/>
      <c r="BP1687" s="8"/>
      <c r="BQ1687" s="8"/>
      <c r="BR1687" s="8"/>
      <c r="BS1687" s="8"/>
      <c r="BT1687" s="8"/>
      <c r="BU1687" s="8"/>
      <c r="BV1687" s="8"/>
      <c r="BW1687" s="8"/>
    </row>
    <row r="1688" spans="1:75" x14ac:dyDescent="0.3">
      <c r="A1688" s="7"/>
      <c r="B1688" s="3"/>
      <c r="C1688" s="3"/>
      <c r="D1688" s="3"/>
      <c r="E1688" s="3"/>
      <c r="F1688" s="3"/>
      <c r="H1688" s="3"/>
      <c r="I1688" s="3"/>
      <c r="J1688" s="3"/>
      <c r="K1688" s="3"/>
      <c r="L1688" s="3"/>
      <c r="M1688" s="3"/>
      <c r="N1688" s="3"/>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c r="AL1688" s="3"/>
      <c r="AM1688" s="3"/>
      <c r="AN1688" s="3"/>
      <c r="AO1688" s="3"/>
      <c r="AP1688" s="3"/>
      <c r="AQ1688" s="3"/>
      <c r="AR1688" s="3"/>
      <c r="AS1688" s="3"/>
      <c r="AT1688" s="3"/>
      <c r="AU1688" s="3"/>
      <c r="AV1688" s="3"/>
      <c r="AW1688" s="3"/>
      <c r="AX1688" s="3"/>
      <c r="AY1688" s="3"/>
      <c r="AZ1688" s="3"/>
      <c r="BA1688" s="3"/>
      <c r="BB1688" s="3"/>
      <c r="BC1688" s="3"/>
      <c r="BD1688" s="3"/>
      <c r="BE1688" s="3"/>
      <c r="BF1688" s="3"/>
      <c r="BG1688" s="3"/>
      <c r="BH1688" s="3"/>
      <c r="BI1688" s="3"/>
      <c r="BJ1688" s="3"/>
      <c r="BK1688" s="3"/>
      <c r="BL1688" s="51"/>
      <c r="BM1688" s="8"/>
      <c r="BN1688" s="8"/>
      <c r="BO1688" s="10"/>
      <c r="BP1688" s="8"/>
      <c r="BQ1688" s="8"/>
      <c r="BR1688" s="8"/>
      <c r="BS1688" s="8"/>
      <c r="BT1688" s="8"/>
      <c r="BU1688" s="8"/>
      <c r="BV1688" s="8"/>
      <c r="BW1688" s="8"/>
    </row>
    <row r="1689" spans="1:75" x14ac:dyDescent="0.3">
      <c r="A1689" s="7"/>
      <c r="B1689" s="3"/>
      <c r="C1689" s="3"/>
      <c r="D1689" s="3"/>
      <c r="E1689" s="3"/>
      <c r="F1689" s="3"/>
      <c r="H1689" s="3"/>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c r="AL1689" s="3"/>
      <c r="AM1689" s="3"/>
      <c r="AN1689" s="3"/>
      <c r="AO1689" s="3"/>
      <c r="AP1689" s="3"/>
      <c r="AQ1689" s="3"/>
      <c r="AR1689" s="3"/>
      <c r="AS1689" s="3"/>
      <c r="AT1689" s="3"/>
      <c r="AU1689" s="3"/>
      <c r="AV1689" s="3"/>
      <c r="AW1689" s="3"/>
      <c r="AX1689" s="3"/>
      <c r="AY1689" s="3"/>
      <c r="AZ1689" s="3"/>
      <c r="BA1689" s="3"/>
      <c r="BB1689" s="3"/>
      <c r="BC1689" s="3"/>
      <c r="BD1689" s="3"/>
      <c r="BE1689" s="3"/>
      <c r="BF1689" s="3"/>
      <c r="BG1689" s="3"/>
      <c r="BH1689" s="3"/>
      <c r="BI1689" s="3"/>
      <c r="BJ1689" s="3"/>
      <c r="BK1689" s="3"/>
      <c r="BL1689" s="51"/>
      <c r="BM1689" s="8"/>
      <c r="BN1689" s="8"/>
      <c r="BO1689" s="10"/>
      <c r="BP1689" s="8"/>
      <c r="BQ1689" s="8"/>
      <c r="BR1689" s="8"/>
      <c r="BS1689" s="8"/>
      <c r="BT1689" s="8"/>
      <c r="BU1689" s="8"/>
      <c r="BV1689" s="8"/>
      <c r="BW1689" s="8"/>
    </row>
    <row r="1690" spans="1:75" x14ac:dyDescent="0.3">
      <c r="A1690" s="7"/>
      <c r="B1690" s="3"/>
      <c r="C1690" s="3"/>
      <c r="D1690" s="3"/>
      <c r="E1690" s="3"/>
      <c r="F1690" s="3"/>
      <c r="H1690" s="3"/>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c r="AL1690" s="3"/>
      <c r="AM1690" s="3"/>
      <c r="AN1690" s="3"/>
      <c r="AO1690" s="3"/>
      <c r="AP1690" s="3"/>
      <c r="AQ1690" s="3"/>
      <c r="AR1690" s="3"/>
      <c r="AS1690" s="3"/>
      <c r="AT1690" s="3"/>
      <c r="AU1690" s="3"/>
      <c r="AV1690" s="3"/>
      <c r="AW1690" s="3"/>
      <c r="AX1690" s="3"/>
      <c r="AY1690" s="3"/>
      <c r="AZ1690" s="3"/>
      <c r="BA1690" s="3"/>
      <c r="BB1690" s="3"/>
      <c r="BC1690" s="3"/>
      <c r="BD1690" s="3"/>
      <c r="BE1690" s="3"/>
      <c r="BF1690" s="3"/>
      <c r="BG1690" s="3"/>
      <c r="BH1690" s="3"/>
      <c r="BI1690" s="3"/>
      <c r="BJ1690" s="3"/>
      <c r="BK1690" s="3"/>
      <c r="BL1690" s="51"/>
      <c r="BM1690" s="8"/>
      <c r="BN1690" s="8"/>
      <c r="BO1690" s="10"/>
      <c r="BP1690" s="8"/>
      <c r="BQ1690" s="8"/>
      <c r="BR1690" s="8"/>
      <c r="BS1690" s="8"/>
      <c r="BT1690" s="8"/>
      <c r="BU1690" s="8"/>
      <c r="BV1690" s="8"/>
      <c r="BW1690" s="8"/>
    </row>
    <row r="1691" spans="1:75" x14ac:dyDescent="0.3">
      <c r="A1691" s="7"/>
      <c r="B1691" s="3"/>
      <c r="C1691" s="3"/>
      <c r="D1691" s="3"/>
      <c r="E1691" s="3"/>
      <c r="F1691" s="3"/>
      <c r="H1691" s="3"/>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c r="AL1691" s="3"/>
      <c r="AM1691" s="3"/>
      <c r="AN1691" s="3"/>
      <c r="AO1691" s="3"/>
      <c r="AP1691" s="3"/>
      <c r="AQ1691" s="3"/>
      <c r="AR1691" s="3"/>
      <c r="AS1691" s="3"/>
      <c r="AT1691" s="3"/>
      <c r="AU1691" s="3"/>
      <c r="AV1691" s="3"/>
      <c r="AW1691" s="3"/>
      <c r="AX1691" s="3"/>
      <c r="AY1691" s="3"/>
      <c r="AZ1691" s="3"/>
      <c r="BA1691" s="3"/>
      <c r="BB1691" s="3"/>
      <c r="BC1691" s="3"/>
      <c r="BD1691" s="3"/>
      <c r="BE1691" s="3"/>
      <c r="BF1691" s="3"/>
      <c r="BG1691" s="3"/>
      <c r="BH1691" s="3"/>
      <c r="BI1691" s="3"/>
      <c r="BJ1691" s="3"/>
      <c r="BK1691" s="3"/>
      <c r="BL1691" s="51"/>
      <c r="BM1691" s="8"/>
      <c r="BN1691" s="8"/>
      <c r="BO1691" s="10"/>
      <c r="BP1691" s="8"/>
      <c r="BQ1691" s="8"/>
      <c r="BR1691" s="8"/>
      <c r="BS1691" s="8"/>
      <c r="BT1691" s="8"/>
      <c r="BU1691" s="8"/>
      <c r="BV1691" s="8"/>
      <c r="BW1691" s="8"/>
    </row>
    <row r="1692" spans="1:75" x14ac:dyDescent="0.3">
      <c r="A1692" s="7"/>
      <c r="B1692" s="3"/>
      <c r="C1692" s="3"/>
      <c r="D1692" s="3"/>
      <c r="E1692" s="3"/>
      <c r="F1692" s="3"/>
      <c r="H1692" s="3"/>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c r="AL1692" s="3"/>
      <c r="AM1692" s="3"/>
      <c r="AN1692" s="3"/>
      <c r="AO1692" s="3"/>
      <c r="AP1692" s="3"/>
      <c r="AQ1692" s="3"/>
      <c r="AR1692" s="3"/>
      <c r="AS1692" s="3"/>
      <c r="AT1692" s="3"/>
      <c r="AU1692" s="3"/>
      <c r="AV1692" s="3"/>
      <c r="AW1692" s="3"/>
      <c r="AX1692" s="3"/>
      <c r="AY1692" s="3"/>
      <c r="AZ1692" s="3"/>
      <c r="BA1692" s="3"/>
      <c r="BB1692" s="3"/>
      <c r="BC1692" s="3"/>
      <c r="BD1692" s="3"/>
      <c r="BE1692" s="3"/>
      <c r="BF1692" s="3"/>
      <c r="BG1692" s="3"/>
      <c r="BH1692" s="3"/>
      <c r="BI1692" s="3"/>
      <c r="BJ1692" s="3"/>
      <c r="BK1692" s="3"/>
      <c r="BL1692" s="51"/>
      <c r="BM1692" s="8"/>
      <c r="BN1692" s="8"/>
      <c r="BO1692" s="10"/>
      <c r="BP1692" s="8"/>
      <c r="BQ1692" s="8"/>
      <c r="BR1692" s="8"/>
      <c r="BS1692" s="8"/>
      <c r="BT1692" s="8"/>
      <c r="BU1692" s="8"/>
      <c r="BV1692" s="8"/>
      <c r="BW1692" s="8"/>
    </row>
    <row r="1693" spans="1:75" x14ac:dyDescent="0.3">
      <c r="A1693" s="7"/>
      <c r="B1693" s="3"/>
      <c r="C1693" s="3"/>
      <c r="D1693" s="3"/>
      <c r="E1693" s="3"/>
      <c r="F1693" s="3"/>
      <c r="H1693" s="3"/>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c r="AL1693" s="3"/>
      <c r="AM1693" s="3"/>
      <c r="AN1693" s="3"/>
      <c r="AO1693" s="3"/>
      <c r="AP1693" s="3"/>
      <c r="AQ1693" s="3"/>
      <c r="AR1693" s="3"/>
      <c r="AS1693" s="3"/>
      <c r="AT1693" s="3"/>
      <c r="AU1693" s="3"/>
      <c r="AV1693" s="3"/>
      <c r="AW1693" s="3"/>
      <c r="AX1693" s="3"/>
      <c r="AY1693" s="3"/>
      <c r="AZ1693" s="3"/>
      <c r="BA1693" s="3"/>
      <c r="BB1693" s="3"/>
      <c r="BC1693" s="3"/>
      <c r="BD1693" s="3"/>
      <c r="BE1693" s="3"/>
      <c r="BF1693" s="3"/>
      <c r="BG1693" s="3"/>
      <c r="BH1693" s="3"/>
      <c r="BI1693" s="3"/>
      <c r="BJ1693" s="3"/>
      <c r="BK1693" s="3"/>
      <c r="BL1693" s="51"/>
      <c r="BM1693" s="8"/>
      <c r="BN1693" s="8"/>
      <c r="BO1693" s="10"/>
      <c r="BP1693" s="8"/>
      <c r="BQ1693" s="8"/>
      <c r="BR1693" s="8"/>
      <c r="BS1693" s="8"/>
      <c r="BT1693" s="8"/>
      <c r="BU1693" s="8"/>
      <c r="BV1693" s="8"/>
      <c r="BW1693" s="8"/>
    </row>
    <row r="1694" spans="1:75" x14ac:dyDescent="0.3">
      <c r="A1694" s="7"/>
      <c r="B1694" s="3"/>
      <c r="C1694" s="3"/>
      <c r="D1694" s="3"/>
      <c r="E1694" s="3"/>
      <c r="F1694" s="3"/>
      <c r="H1694" s="3"/>
      <c r="I1694" s="3"/>
      <c r="J1694" s="3"/>
      <c r="K1694" s="3"/>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c r="AL1694" s="3"/>
      <c r="AM1694" s="3"/>
      <c r="AN1694" s="3"/>
      <c r="AO1694" s="3"/>
      <c r="AP1694" s="3"/>
      <c r="AQ1694" s="3"/>
      <c r="AR1694" s="3"/>
      <c r="AS1694" s="3"/>
      <c r="AT1694" s="3"/>
      <c r="AU1694" s="3"/>
      <c r="AV1694" s="3"/>
      <c r="AW1694" s="3"/>
      <c r="AX1694" s="3"/>
      <c r="AY1694" s="3"/>
      <c r="AZ1694" s="3"/>
      <c r="BA1694" s="3"/>
      <c r="BB1694" s="3"/>
      <c r="BC1694" s="3"/>
      <c r="BD1694" s="3"/>
      <c r="BE1694" s="3"/>
      <c r="BF1694" s="3"/>
      <c r="BG1694" s="3"/>
      <c r="BH1694" s="3"/>
      <c r="BI1694" s="3"/>
      <c r="BJ1694" s="3"/>
      <c r="BK1694" s="3"/>
      <c r="BL1694" s="51"/>
      <c r="BM1694" s="8"/>
      <c r="BN1694" s="8"/>
      <c r="BO1694" s="10"/>
      <c r="BP1694" s="8"/>
      <c r="BQ1694" s="8"/>
      <c r="BR1694" s="8"/>
      <c r="BS1694" s="8"/>
      <c r="BT1694" s="8"/>
      <c r="BU1694" s="8"/>
      <c r="BV1694" s="8"/>
      <c r="BW1694" s="8"/>
    </row>
    <row r="1695" spans="1:75" x14ac:dyDescent="0.3">
      <c r="A1695" s="7"/>
      <c r="B1695" s="3"/>
      <c r="C1695" s="3"/>
      <c r="D1695" s="3"/>
      <c r="E1695" s="3"/>
      <c r="F1695" s="3"/>
      <c r="H1695" s="3"/>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c r="AL1695" s="3"/>
      <c r="AM1695" s="3"/>
      <c r="AN1695" s="3"/>
      <c r="AO1695" s="3"/>
      <c r="AP1695" s="3"/>
      <c r="AQ1695" s="3"/>
      <c r="AR1695" s="3"/>
      <c r="AS1695" s="3"/>
      <c r="AT1695" s="3"/>
      <c r="AU1695" s="3"/>
      <c r="AV1695" s="3"/>
      <c r="AW1695" s="3"/>
      <c r="AX1695" s="3"/>
      <c r="AY1695" s="3"/>
      <c r="AZ1695" s="3"/>
      <c r="BA1695" s="3"/>
      <c r="BB1695" s="3"/>
      <c r="BC1695" s="3"/>
      <c r="BD1695" s="3"/>
      <c r="BE1695" s="3"/>
      <c r="BF1695" s="3"/>
      <c r="BG1695" s="3"/>
      <c r="BH1695" s="3"/>
      <c r="BI1695" s="3"/>
      <c r="BJ1695" s="3"/>
      <c r="BK1695" s="3"/>
      <c r="BL1695" s="51"/>
      <c r="BM1695" s="8"/>
      <c r="BN1695" s="8"/>
      <c r="BO1695" s="10"/>
      <c r="BP1695" s="8"/>
      <c r="BQ1695" s="8"/>
      <c r="BR1695" s="8"/>
      <c r="BS1695" s="8"/>
      <c r="BT1695" s="8"/>
      <c r="BU1695" s="8"/>
      <c r="BV1695" s="8"/>
      <c r="BW1695" s="8"/>
    </row>
    <row r="1696" spans="1:75" x14ac:dyDescent="0.3">
      <c r="A1696" s="7"/>
      <c r="B1696" s="3"/>
      <c r="C1696" s="3"/>
      <c r="D1696" s="3"/>
      <c r="E1696" s="3"/>
      <c r="F1696" s="3"/>
      <c r="H1696" s="3"/>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c r="AL1696" s="3"/>
      <c r="AM1696" s="3"/>
      <c r="AN1696" s="3"/>
      <c r="AO1696" s="3"/>
      <c r="AP1696" s="3"/>
      <c r="AQ1696" s="3"/>
      <c r="AR1696" s="3"/>
      <c r="AS1696" s="3"/>
      <c r="AT1696" s="3"/>
      <c r="AU1696" s="3"/>
      <c r="AV1696" s="3"/>
      <c r="AW1696" s="3"/>
      <c r="AX1696" s="3"/>
      <c r="AY1696" s="3"/>
      <c r="AZ1696" s="3"/>
      <c r="BA1696" s="3"/>
      <c r="BB1696" s="3"/>
      <c r="BC1696" s="3"/>
      <c r="BD1696" s="3"/>
      <c r="BE1696" s="3"/>
      <c r="BF1696" s="3"/>
      <c r="BG1696" s="3"/>
      <c r="BH1696" s="3"/>
      <c r="BI1696" s="3"/>
      <c r="BJ1696" s="3"/>
      <c r="BK1696" s="3"/>
      <c r="BL1696" s="51"/>
      <c r="BM1696" s="8"/>
      <c r="BN1696" s="8"/>
      <c r="BO1696" s="10"/>
      <c r="BP1696" s="8"/>
      <c r="BQ1696" s="8"/>
      <c r="BR1696" s="8"/>
      <c r="BS1696" s="8"/>
      <c r="BT1696" s="8"/>
      <c r="BU1696" s="8"/>
      <c r="BV1696" s="8"/>
      <c r="BW1696" s="8"/>
    </row>
    <row r="1697" spans="1:75" x14ac:dyDescent="0.3">
      <c r="A1697" s="7"/>
      <c r="B1697" s="3"/>
      <c r="C1697" s="3"/>
      <c r="D1697" s="3"/>
      <c r="E1697" s="3"/>
      <c r="F1697" s="3"/>
      <c r="H1697" s="3"/>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c r="AL1697" s="3"/>
      <c r="AM1697" s="3"/>
      <c r="AN1697" s="3"/>
      <c r="AO1697" s="3"/>
      <c r="AP1697" s="3"/>
      <c r="AQ1697" s="3"/>
      <c r="AR1697" s="3"/>
      <c r="AS1697" s="3"/>
      <c r="AT1697" s="3"/>
      <c r="AU1697" s="3"/>
      <c r="AV1697" s="3"/>
      <c r="AW1697" s="3"/>
      <c r="AX1697" s="3"/>
      <c r="AY1697" s="3"/>
      <c r="AZ1697" s="3"/>
      <c r="BA1697" s="3"/>
      <c r="BB1697" s="3"/>
      <c r="BC1697" s="3"/>
      <c r="BD1697" s="3"/>
      <c r="BE1697" s="3"/>
      <c r="BF1697" s="3"/>
      <c r="BG1697" s="3"/>
      <c r="BH1697" s="3"/>
      <c r="BI1697" s="3"/>
      <c r="BJ1697" s="3"/>
      <c r="BK1697" s="3"/>
      <c r="BL1697" s="51"/>
      <c r="BM1697" s="8"/>
      <c r="BN1697" s="8"/>
      <c r="BO1697" s="10"/>
      <c r="BP1697" s="8"/>
      <c r="BQ1697" s="8"/>
      <c r="BR1697" s="8"/>
      <c r="BS1697" s="8"/>
      <c r="BT1697" s="8"/>
      <c r="BU1697" s="8"/>
      <c r="BV1697" s="8"/>
      <c r="BW1697" s="8"/>
    </row>
    <row r="1698" spans="1:75" x14ac:dyDescent="0.3">
      <c r="A1698" s="7"/>
      <c r="B1698" s="3"/>
      <c r="C1698" s="3"/>
      <c r="D1698" s="3"/>
      <c r="E1698" s="3"/>
      <c r="F1698" s="3"/>
      <c r="H1698" s="3"/>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c r="AL1698" s="3"/>
      <c r="AM1698" s="3"/>
      <c r="AN1698" s="3"/>
      <c r="AO1698" s="3"/>
      <c r="AP1698" s="3"/>
      <c r="AQ1698" s="3"/>
      <c r="AR1698" s="3"/>
      <c r="AS1698" s="3"/>
      <c r="AT1698" s="3"/>
      <c r="AU1698" s="3"/>
      <c r="AV1698" s="3"/>
      <c r="AW1698" s="3"/>
      <c r="AX1698" s="3"/>
      <c r="AY1698" s="3"/>
      <c r="AZ1698" s="3"/>
      <c r="BA1698" s="3"/>
      <c r="BB1698" s="3"/>
      <c r="BC1698" s="3"/>
      <c r="BD1698" s="3"/>
      <c r="BE1698" s="3"/>
      <c r="BF1698" s="3"/>
      <c r="BG1698" s="3"/>
      <c r="BH1698" s="3"/>
      <c r="BI1698" s="3"/>
      <c r="BJ1698" s="3"/>
      <c r="BK1698" s="3"/>
      <c r="BL1698" s="51"/>
      <c r="BM1698" s="8"/>
      <c r="BN1698" s="8"/>
      <c r="BO1698" s="10"/>
      <c r="BP1698" s="8"/>
      <c r="BQ1698" s="8"/>
      <c r="BR1698" s="8"/>
      <c r="BS1698" s="8"/>
      <c r="BT1698" s="8"/>
      <c r="BU1698" s="8"/>
      <c r="BV1698" s="8"/>
      <c r="BW1698" s="8"/>
    </row>
    <row r="1699" spans="1:75" x14ac:dyDescent="0.3">
      <c r="A1699" s="7"/>
      <c r="B1699" s="3"/>
      <c r="C1699" s="3"/>
      <c r="D1699" s="3"/>
      <c r="E1699" s="3"/>
      <c r="F1699" s="3"/>
      <c r="H1699" s="3"/>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c r="AL1699" s="3"/>
      <c r="AM1699" s="3"/>
      <c r="AN1699" s="3"/>
      <c r="AO1699" s="3"/>
      <c r="AP1699" s="3"/>
      <c r="AQ1699" s="3"/>
      <c r="AR1699" s="3"/>
      <c r="AS1699" s="3"/>
      <c r="AT1699" s="3"/>
      <c r="AU1699" s="3"/>
      <c r="AV1699" s="3"/>
      <c r="AW1699" s="3"/>
      <c r="AX1699" s="3"/>
      <c r="AY1699" s="3"/>
      <c r="AZ1699" s="3"/>
      <c r="BA1699" s="3"/>
      <c r="BB1699" s="3"/>
      <c r="BC1699" s="3"/>
      <c r="BD1699" s="3"/>
      <c r="BE1699" s="3"/>
      <c r="BF1699" s="3"/>
      <c r="BG1699" s="3"/>
      <c r="BH1699" s="3"/>
      <c r="BI1699" s="3"/>
      <c r="BJ1699" s="3"/>
      <c r="BK1699" s="3"/>
      <c r="BL1699" s="51"/>
      <c r="BM1699" s="8"/>
      <c r="BN1699" s="8"/>
      <c r="BO1699" s="10"/>
      <c r="BP1699" s="8"/>
      <c r="BQ1699" s="8"/>
      <c r="BR1699" s="8"/>
      <c r="BS1699" s="8"/>
      <c r="BT1699" s="8"/>
      <c r="BU1699" s="8"/>
      <c r="BV1699" s="8"/>
      <c r="BW1699" s="8"/>
    </row>
    <row r="1700" spans="1:75" x14ac:dyDescent="0.3">
      <c r="A1700" s="7"/>
      <c r="B1700" s="3"/>
      <c r="C1700" s="3"/>
      <c r="D1700" s="3"/>
      <c r="E1700" s="3"/>
      <c r="F1700" s="3"/>
      <c r="H1700" s="3"/>
      <c r="I1700" s="3"/>
      <c r="J1700" s="3"/>
      <c r="K1700" s="3"/>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c r="AL1700" s="3"/>
      <c r="AM1700" s="3"/>
      <c r="AN1700" s="3"/>
      <c r="AO1700" s="3"/>
      <c r="AP1700" s="3"/>
      <c r="AQ1700" s="3"/>
      <c r="AR1700" s="3"/>
      <c r="AS1700" s="3"/>
      <c r="AT1700" s="3"/>
      <c r="AU1700" s="3"/>
      <c r="AV1700" s="3"/>
      <c r="AW1700" s="3"/>
      <c r="AX1700" s="3"/>
      <c r="AY1700" s="3"/>
      <c r="AZ1700" s="3"/>
      <c r="BA1700" s="3"/>
      <c r="BB1700" s="3"/>
      <c r="BC1700" s="3"/>
      <c r="BD1700" s="3"/>
      <c r="BE1700" s="3"/>
      <c r="BF1700" s="3"/>
      <c r="BG1700" s="3"/>
      <c r="BH1700" s="3"/>
      <c r="BI1700" s="3"/>
      <c r="BJ1700" s="3"/>
      <c r="BK1700" s="3"/>
      <c r="BL1700" s="51"/>
      <c r="BM1700" s="8"/>
      <c r="BN1700" s="8"/>
      <c r="BO1700" s="10"/>
      <c r="BP1700" s="8"/>
      <c r="BQ1700" s="8"/>
      <c r="BR1700" s="8"/>
      <c r="BS1700" s="8"/>
      <c r="BT1700" s="8"/>
      <c r="BU1700" s="8"/>
      <c r="BV1700" s="8"/>
      <c r="BW1700" s="8"/>
    </row>
    <row r="1701" spans="1:75" x14ac:dyDescent="0.3">
      <c r="A1701" s="7"/>
      <c r="B1701" s="3"/>
      <c r="C1701" s="3"/>
      <c r="D1701" s="3"/>
      <c r="E1701" s="3"/>
      <c r="F1701" s="3"/>
      <c r="H1701" s="3"/>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c r="AL1701" s="3"/>
      <c r="AM1701" s="3"/>
      <c r="AN1701" s="3"/>
      <c r="AO1701" s="3"/>
      <c r="AP1701" s="3"/>
      <c r="AQ1701" s="3"/>
      <c r="AR1701" s="3"/>
      <c r="AS1701" s="3"/>
      <c r="AT1701" s="3"/>
      <c r="AU1701" s="3"/>
      <c r="AV1701" s="3"/>
      <c r="AW1701" s="3"/>
      <c r="AX1701" s="3"/>
      <c r="AY1701" s="3"/>
      <c r="AZ1701" s="3"/>
      <c r="BA1701" s="3"/>
      <c r="BB1701" s="3"/>
      <c r="BC1701" s="3"/>
      <c r="BD1701" s="3"/>
      <c r="BE1701" s="3"/>
      <c r="BF1701" s="3"/>
      <c r="BG1701" s="3"/>
      <c r="BH1701" s="3"/>
      <c r="BI1701" s="3"/>
      <c r="BJ1701" s="3"/>
      <c r="BK1701" s="3"/>
      <c r="BL1701" s="51"/>
      <c r="BM1701" s="8"/>
      <c r="BN1701" s="8"/>
      <c r="BO1701" s="10"/>
      <c r="BP1701" s="8"/>
      <c r="BQ1701" s="8"/>
      <c r="BR1701" s="8"/>
      <c r="BS1701" s="8"/>
      <c r="BT1701" s="8"/>
      <c r="BU1701" s="8"/>
      <c r="BV1701" s="8"/>
      <c r="BW1701" s="8"/>
    </row>
    <row r="1702" spans="1:75" x14ac:dyDescent="0.3">
      <c r="A1702" s="7"/>
      <c r="B1702" s="3"/>
      <c r="C1702" s="3"/>
      <c r="D1702" s="3"/>
      <c r="E1702" s="3"/>
      <c r="F1702" s="3"/>
      <c r="H1702" s="3"/>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c r="AL1702" s="3"/>
      <c r="AM1702" s="3"/>
      <c r="AN1702" s="3"/>
      <c r="AO1702" s="3"/>
      <c r="AP1702" s="3"/>
      <c r="AQ1702" s="3"/>
      <c r="AR1702" s="3"/>
      <c r="AS1702" s="3"/>
      <c r="AT1702" s="3"/>
      <c r="AU1702" s="3"/>
      <c r="AV1702" s="3"/>
      <c r="AW1702" s="3"/>
      <c r="AX1702" s="3"/>
      <c r="AY1702" s="3"/>
      <c r="AZ1702" s="3"/>
      <c r="BA1702" s="3"/>
      <c r="BB1702" s="3"/>
      <c r="BC1702" s="3"/>
      <c r="BD1702" s="3"/>
      <c r="BE1702" s="3"/>
      <c r="BF1702" s="3"/>
      <c r="BG1702" s="3"/>
      <c r="BH1702" s="3"/>
      <c r="BI1702" s="3"/>
      <c r="BJ1702" s="3"/>
      <c r="BK1702" s="3"/>
      <c r="BL1702" s="51"/>
      <c r="BM1702" s="8"/>
      <c r="BN1702" s="8"/>
      <c r="BO1702" s="10"/>
      <c r="BP1702" s="8"/>
      <c r="BQ1702" s="8"/>
      <c r="BR1702" s="8"/>
      <c r="BS1702" s="8"/>
      <c r="BT1702" s="8"/>
      <c r="BU1702" s="8"/>
      <c r="BV1702" s="8"/>
      <c r="BW1702" s="8"/>
    </row>
    <row r="1703" spans="1:75" x14ac:dyDescent="0.3">
      <c r="A1703" s="7"/>
      <c r="B1703" s="3"/>
      <c r="C1703" s="3"/>
      <c r="D1703" s="3"/>
      <c r="E1703" s="3"/>
      <c r="F1703" s="3"/>
      <c r="H1703" s="3"/>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c r="AI1703" s="3"/>
      <c r="AJ1703" s="3"/>
      <c r="AK1703" s="3"/>
      <c r="AL1703" s="3"/>
      <c r="AM1703" s="3"/>
      <c r="AN1703" s="3"/>
      <c r="AO1703" s="3"/>
      <c r="AP1703" s="3"/>
      <c r="AQ1703" s="3"/>
      <c r="AR1703" s="3"/>
      <c r="AS1703" s="3"/>
      <c r="AT1703" s="3"/>
      <c r="AU1703" s="3"/>
      <c r="AV1703" s="3"/>
      <c r="AW1703" s="3"/>
      <c r="AX1703" s="3"/>
      <c r="AY1703" s="3"/>
      <c r="AZ1703" s="3"/>
      <c r="BA1703" s="3"/>
      <c r="BB1703" s="3"/>
      <c r="BC1703" s="3"/>
      <c r="BD1703" s="3"/>
      <c r="BE1703" s="3"/>
      <c r="BF1703" s="3"/>
      <c r="BG1703" s="3"/>
      <c r="BH1703" s="3"/>
      <c r="BI1703" s="3"/>
      <c r="BJ1703" s="3"/>
      <c r="BK1703" s="3"/>
      <c r="BL1703" s="51"/>
      <c r="BM1703" s="8"/>
      <c r="BN1703" s="8"/>
      <c r="BO1703" s="10"/>
      <c r="BP1703" s="8"/>
      <c r="BQ1703" s="8"/>
      <c r="BR1703" s="8"/>
      <c r="BS1703" s="8"/>
      <c r="BT1703" s="8"/>
      <c r="BU1703" s="8"/>
      <c r="BV1703" s="8"/>
      <c r="BW1703" s="8"/>
    </row>
    <row r="1704" spans="1:75" x14ac:dyDescent="0.3">
      <c r="A1704" s="7"/>
      <c r="B1704" s="3"/>
      <c r="C1704" s="3"/>
      <c r="D1704" s="3"/>
      <c r="E1704" s="3"/>
      <c r="F1704" s="3"/>
      <c r="H1704" s="3"/>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c r="AL1704" s="3"/>
      <c r="AM1704" s="3"/>
      <c r="AN1704" s="3"/>
      <c r="AO1704" s="3"/>
      <c r="AP1704" s="3"/>
      <c r="AQ1704" s="3"/>
      <c r="AR1704" s="3"/>
      <c r="AS1704" s="3"/>
      <c r="AT1704" s="3"/>
      <c r="AU1704" s="3"/>
      <c r="AV1704" s="3"/>
      <c r="AW1704" s="3"/>
      <c r="AX1704" s="3"/>
      <c r="AY1704" s="3"/>
      <c r="AZ1704" s="3"/>
      <c r="BA1704" s="3"/>
      <c r="BB1704" s="3"/>
      <c r="BC1704" s="3"/>
      <c r="BD1704" s="3"/>
      <c r="BE1704" s="3"/>
      <c r="BF1704" s="3"/>
      <c r="BG1704" s="3"/>
      <c r="BH1704" s="3"/>
      <c r="BI1704" s="3"/>
      <c r="BJ1704" s="3"/>
      <c r="BK1704" s="3"/>
      <c r="BL1704" s="51"/>
      <c r="BM1704" s="8"/>
      <c r="BN1704" s="8"/>
      <c r="BO1704" s="10"/>
      <c r="BP1704" s="8"/>
      <c r="BQ1704" s="8"/>
      <c r="BR1704" s="8"/>
      <c r="BS1704" s="8"/>
      <c r="BT1704" s="8"/>
      <c r="BU1704" s="8"/>
      <c r="BV1704" s="8"/>
      <c r="BW1704" s="8"/>
    </row>
    <row r="1705" spans="1:75" x14ac:dyDescent="0.3">
      <c r="A1705" s="7"/>
      <c r="B1705" s="3"/>
      <c r="C1705" s="3"/>
      <c r="D1705" s="3"/>
      <c r="E1705" s="3"/>
      <c r="F1705" s="3"/>
      <c r="H1705" s="3"/>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c r="AL1705" s="3"/>
      <c r="AM1705" s="3"/>
      <c r="AN1705" s="3"/>
      <c r="AO1705" s="3"/>
      <c r="AP1705" s="3"/>
      <c r="AQ1705" s="3"/>
      <c r="AR1705" s="3"/>
      <c r="AS1705" s="3"/>
      <c r="AT1705" s="3"/>
      <c r="AU1705" s="3"/>
      <c r="AV1705" s="3"/>
      <c r="AW1705" s="3"/>
      <c r="AX1705" s="3"/>
      <c r="AY1705" s="3"/>
      <c r="AZ1705" s="3"/>
      <c r="BA1705" s="3"/>
      <c r="BB1705" s="3"/>
      <c r="BC1705" s="3"/>
      <c r="BD1705" s="3"/>
      <c r="BE1705" s="3"/>
      <c r="BF1705" s="3"/>
      <c r="BG1705" s="3"/>
      <c r="BH1705" s="3"/>
      <c r="BI1705" s="3"/>
      <c r="BJ1705" s="3"/>
      <c r="BK1705" s="3"/>
      <c r="BL1705" s="51"/>
      <c r="BM1705" s="8"/>
      <c r="BN1705" s="8"/>
      <c r="BO1705" s="10"/>
      <c r="BP1705" s="8"/>
      <c r="BQ1705" s="8"/>
      <c r="BR1705" s="8"/>
      <c r="BS1705" s="8"/>
      <c r="BT1705" s="8"/>
      <c r="BU1705" s="8"/>
      <c r="BV1705" s="8"/>
      <c r="BW1705" s="8"/>
    </row>
    <row r="1706" spans="1:75" x14ac:dyDescent="0.3">
      <c r="A1706" s="7"/>
      <c r="B1706" s="3"/>
      <c r="C1706" s="3"/>
      <c r="D1706" s="3"/>
      <c r="E1706" s="3"/>
      <c r="F1706" s="3"/>
      <c r="H1706" s="3"/>
      <c r="I1706" s="3"/>
      <c r="J1706" s="3"/>
      <c r="K1706" s="3"/>
      <c r="L1706" s="3"/>
      <c r="M1706" s="3"/>
      <c r="N1706" s="3"/>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c r="AL1706" s="3"/>
      <c r="AM1706" s="3"/>
      <c r="AN1706" s="3"/>
      <c r="AO1706" s="3"/>
      <c r="AP1706" s="3"/>
      <c r="AQ1706" s="3"/>
      <c r="AR1706" s="3"/>
      <c r="AS1706" s="3"/>
      <c r="AT1706" s="3"/>
      <c r="AU1706" s="3"/>
      <c r="AV1706" s="3"/>
      <c r="AW1706" s="3"/>
      <c r="AX1706" s="3"/>
      <c r="AY1706" s="3"/>
      <c r="AZ1706" s="3"/>
      <c r="BA1706" s="3"/>
      <c r="BB1706" s="3"/>
      <c r="BC1706" s="3"/>
      <c r="BD1706" s="3"/>
      <c r="BE1706" s="3"/>
      <c r="BF1706" s="3"/>
      <c r="BG1706" s="3"/>
      <c r="BH1706" s="3"/>
      <c r="BI1706" s="3"/>
      <c r="BJ1706" s="3"/>
      <c r="BK1706" s="3"/>
      <c r="BL1706" s="51"/>
      <c r="BM1706" s="8"/>
      <c r="BN1706" s="8"/>
      <c r="BO1706" s="10"/>
      <c r="BP1706" s="8"/>
      <c r="BQ1706" s="8"/>
      <c r="BR1706" s="8"/>
      <c r="BS1706" s="8"/>
      <c r="BT1706" s="8"/>
      <c r="BU1706" s="8"/>
      <c r="BV1706" s="8"/>
      <c r="BW1706" s="8"/>
    </row>
    <row r="1707" spans="1:75" x14ac:dyDescent="0.3">
      <c r="A1707" s="7"/>
      <c r="B1707" s="3"/>
      <c r="C1707" s="3"/>
      <c r="D1707" s="3"/>
      <c r="E1707" s="3"/>
      <c r="F1707" s="3"/>
      <c r="H1707" s="3"/>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c r="AL1707" s="3"/>
      <c r="AM1707" s="3"/>
      <c r="AN1707" s="3"/>
      <c r="AO1707" s="3"/>
      <c r="AP1707" s="3"/>
      <c r="AQ1707" s="3"/>
      <c r="AR1707" s="3"/>
      <c r="AS1707" s="3"/>
      <c r="AT1707" s="3"/>
      <c r="AU1707" s="3"/>
      <c r="AV1707" s="3"/>
      <c r="AW1707" s="3"/>
      <c r="AX1707" s="3"/>
      <c r="AY1707" s="3"/>
      <c r="AZ1707" s="3"/>
      <c r="BA1707" s="3"/>
      <c r="BB1707" s="3"/>
      <c r="BC1707" s="3"/>
      <c r="BD1707" s="3"/>
      <c r="BE1707" s="3"/>
      <c r="BF1707" s="3"/>
      <c r="BG1707" s="3"/>
      <c r="BH1707" s="3"/>
      <c r="BI1707" s="3"/>
      <c r="BJ1707" s="3"/>
      <c r="BK1707" s="3"/>
      <c r="BL1707" s="51"/>
      <c r="BM1707" s="8"/>
      <c r="BN1707" s="8"/>
      <c r="BO1707" s="10"/>
      <c r="BP1707" s="8"/>
      <c r="BQ1707" s="8"/>
      <c r="BR1707" s="8"/>
      <c r="BS1707" s="8"/>
      <c r="BT1707" s="8"/>
      <c r="BU1707" s="8"/>
      <c r="BV1707" s="8"/>
      <c r="BW1707" s="8"/>
    </row>
    <row r="1708" spans="1:75" x14ac:dyDescent="0.3">
      <c r="A1708" s="7"/>
      <c r="B1708" s="3"/>
      <c r="C1708" s="3"/>
      <c r="D1708" s="3"/>
      <c r="E1708" s="3"/>
      <c r="F1708" s="3"/>
      <c r="H1708" s="3"/>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c r="AL1708" s="3"/>
      <c r="AM1708" s="3"/>
      <c r="AN1708" s="3"/>
      <c r="AO1708" s="3"/>
      <c r="AP1708" s="3"/>
      <c r="AQ1708" s="3"/>
      <c r="AR1708" s="3"/>
      <c r="AS1708" s="3"/>
      <c r="AT1708" s="3"/>
      <c r="AU1708" s="3"/>
      <c r="AV1708" s="3"/>
      <c r="AW1708" s="3"/>
      <c r="AX1708" s="3"/>
      <c r="AY1708" s="3"/>
      <c r="AZ1708" s="3"/>
      <c r="BA1708" s="3"/>
      <c r="BB1708" s="3"/>
      <c r="BC1708" s="3"/>
      <c r="BD1708" s="3"/>
      <c r="BE1708" s="3"/>
      <c r="BF1708" s="3"/>
      <c r="BG1708" s="3"/>
      <c r="BH1708" s="3"/>
      <c r="BI1708" s="3"/>
      <c r="BJ1708" s="3"/>
      <c r="BK1708" s="3"/>
      <c r="BL1708" s="51"/>
      <c r="BM1708" s="8"/>
      <c r="BN1708" s="8"/>
      <c r="BO1708" s="10"/>
      <c r="BP1708" s="8"/>
      <c r="BQ1708" s="8"/>
      <c r="BR1708" s="8"/>
      <c r="BS1708" s="8"/>
      <c r="BT1708" s="8"/>
      <c r="BU1708" s="8"/>
      <c r="BV1708" s="8"/>
      <c r="BW1708" s="8"/>
    </row>
    <row r="1709" spans="1:75" x14ac:dyDescent="0.3">
      <c r="A1709" s="7"/>
      <c r="B1709" s="3"/>
      <c r="C1709" s="3"/>
      <c r="D1709" s="3"/>
      <c r="E1709" s="3"/>
      <c r="F1709" s="3"/>
      <c r="H1709" s="3"/>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c r="AL1709" s="3"/>
      <c r="AM1709" s="3"/>
      <c r="AN1709" s="3"/>
      <c r="AO1709" s="3"/>
      <c r="AP1709" s="3"/>
      <c r="AQ1709" s="3"/>
      <c r="AR1709" s="3"/>
      <c r="AS1709" s="3"/>
      <c r="AT1709" s="3"/>
      <c r="AU1709" s="3"/>
      <c r="AV1709" s="3"/>
      <c r="AW1709" s="3"/>
      <c r="AX1709" s="3"/>
      <c r="AY1709" s="3"/>
      <c r="AZ1709" s="3"/>
      <c r="BA1709" s="3"/>
      <c r="BB1709" s="3"/>
      <c r="BC1709" s="3"/>
      <c r="BD1709" s="3"/>
      <c r="BE1709" s="3"/>
      <c r="BF1709" s="3"/>
      <c r="BG1709" s="3"/>
      <c r="BH1709" s="3"/>
      <c r="BI1709" s="3"/>
      <c r="BJ1709" s="3"/>
      <c r="BK1709" s="3"/>
      <c r="BL1709" s="51"/>
      <c r="BM1709" s="8"/>
      <c r="BN1709" s="8"/>
      <c r="BO1709" s="10"/>
      <c r="BP1709" s="8"/>
      <c r="BQ1709" s="8"/>
      <c r="BR1709" s="8"/>
      <c r="BS1709" s="8"/>
      <c r="BT1709" s="8"/>
      <c r="BU1709" s="8"/>
      <c r="BV1709" s="8"/>
      <c r="BW1709" s="8"/>
    </row>
    <row r="1710" spans="1:75" x14ac:dyDescent="0.3">
      <c r="A1710" s="7"/>
      <c r="B1710" s="3"/>
      <c r="C1710" s="3"/>
      <c r="D1710" s="3"/>
      <c r="E1710" s="3"/>
      <c r="F1710" s="3"/>
      <c r="H1710" s="3"/>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c r="AL1710" s="3"/>
      <c r="AM1710" s="3"/>
      <c r="AN1710" s="3"/>
      <c r="AO1710" s="3"/>
      <c r="AP1710" s="3"/>
      <c r="AQ1710" s="3"/>
      <c r="AR1710" s="3"/>
      <c r="AS1710" s="3"/>
      <c r="AT1710" s="3"/>
      <c r="AU1710" s="3"/>
      <c r="AV1710" s="3"/>
      <c r="AW1710" s="3"/>
      <c r="AX1710" s="3"/>
      <c r="AY1710" s="3"/>
      <c r="AZ1710" s="3"/>
      <c r="BA1710" s="3"/>
      <c r="BB1710" s="3"/>
      <c r="BC1710" s="3"/>
      <c r="BD1710" s="3"/>
      <c r="BE1710" s="3"/>
      <c r="BF1710" s="3"/>
      <c r="BG1710" s="3"/>
      <c r="BH1710" s="3"/>
      <c r="BI1710" s="3"/>
      <c r="BJ1710" s="3"/>
      <c r="BK1710" s="3"/>
      <c r="BL1710" s="51"/>
      <c r="BM1710" s="8"/>
      <c r="BN1710" s="8"/>
      <c r="BO1710" s="10"/>
      <c r="BP1710" s="8"/>
      <c r="BQ1710" s="8"/>
      <c r="BR1710" s="8"/>
      <c r="BS1710" s="8"/>
      <c r="BT1710" s="8"/>
      <c r="BU1710" s="8"/>
      <c r="BV1710" s="8"/>
      <c r="BW1710" s="8"/>
    </row>
    <row r="1711" spans="1:75" x14ac:dyDescent="0.3">
      <c r="A1711" s="7"/>
      <c r="B1711" s="3"/>
      <c r="C1711" s="3"/>
      <c r="D1711" s="3"/>
      <c r="E1711" s="3"/>
      <c r="F1711" s="3"/>
      <c r="H1711" s="3"/>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c r="AI1711" s="3"/>
      <c r="AJ1711" s="3"/>
      <c r="AK1711" s="3"/>
      <c r="AL1711" s="3"/>
      <c r="AM1711" s="3"/>
      <c r="AN1711" s="3"/>
      <c r="AO1711" s="3"/>
      <c r="AP1711" s="3"/>
      <c r="AQ1711" s="3"/>
      <c r="AR1711" s="3"/>
      <c r="AS1711" s="3"/>
      <c r="AT1711" s="3"/>
      <c r="AU1711" s="3"/>
      <c r="AV1711" s="3"/>
      <c r="AW1711" s="3"/>
      <c r="AX1711" s="3"/>
      <c r="AY1711" s="3"/>
      <c r="AZ1711" s="3"/>
      <c r="BA1711" s="3"/>
      <c r="BB1711" s="3"/>
      <c r="BC1711" s="3"/>
      <c r="BD1711" s="3"/>
      <c r="BE1711" s="3"/>
      <c r="BF1711" s="3"/>
      <c r="BG1711" s="3"/>
      <c r="BH1711" s="3"/>
      <c r="BI1711" s="3"/>
      <c r="BJ1711" s="3"/>
      <c r="BK1711" s="3"/>
      <c r="BL1711" s="51"/>
      <c r="BM1711" s="8"/>
      <c r="BN1711" s="8"/>
      <c r="BO1711" s="10"/>
      <c r="BP1711" s="8"/>
      <c r="BQ1711" s="8"/>
      <c r="BR1711" s="8"/>
      <c r="BS1711" s="8"/>
      <c r="BT1711" s="8"/>
      <c r="BU1711" s="8"/>
      <c r="BV1711" s="8"/>
      <c r="BW1711" s="8"/>
    </row>
    <row r="1712" spans="1:75" x14ac:dyDescent="0.3">
      <c r="A1712" s="7"/>
      <c r="B1712" s="3"/>
      <c r="C1712" s="3"/>
      <c r="D1712" s="3"/>
      <c r="E1712" s="3"/>
      <c r="F1712" s="3"/>
      <c r="H1712" s="3"/>
      <c r="I1712" s="3"/>
      <c r="J1712" s="3"/>
      <c r="K1712" s="3"/>
      <c r="L1712" s="3"/>
      <c r="M1712" s="3"/>
      <c r="N1712" s="3"/>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c r="AL1712" s="3"/>
      <c r="AM1712" s="3"/>
      <c r="AN1712" s="3"/>
      <c r="AO1712" s="3"/>
      <c r="AP1712" s="3"/>
      <c r="AQ1712" s="3"/>
      <c r="AR1712" s="3"/>
      <c r="AS1712" s="3"/>
      <c r="AT1712" s="3"/>
      <c r="AU1712" s="3"/>
      <c r="AV1712" s="3"/>
      <c r="AW1712" s="3"/>
      <c r="AX1712" s="3"/>
      <c r="AY1712" s="3"/>
      <c r="AZ1712" s="3"/>
      <c r="BA1712" s="3"/>
      <c r="BB1712" s="3"/>
      <c r="BC1712" s="3"/>
      <c r="BD1712" s="3"/>
      <c r="BE1712" s="3"/>
      <c r="BF1712" s="3"/>
      <c r="BG1712" s="3"/>
      <c r="BH1712" s="3"/>
      <c r="BI1712" s="3"/>
      <c r="BJ1712" s="3"/>
      <c r="BK1712" s="3"/>
      <c r="BL1712" s="51"/>
      <c r="BM1712" s="8"/>
      <c r="BN1712" s="8"/>
      <c r="BO1712" s="10"/>
      <c r="BP1712" s="8"/>
      <c r="BQ1712" s="8"/>
      <c r="BR1712" s="8"/>
      <c r="BS1712" s="8"/>
      <c r="BT1712" s="8"/>
      <c r="BU1712" s="8"/>
      <c r="BV1712" s="8"/>
      <c r="BW1712" s="8"/>
    </row>
    <row r="1713" spans="1:75" x14ac:dyDescent="0.3">
      <c r="A1713" s="7"/>
      <c r="B1713" s="3"/>
      <c r="C1713" s="3"/>
      <c r="D1713" s="3"/>
      <c r="E1713" s="3"/>
      <c r="F1713" s="3"/>
      <c r="H1713" s="3"/>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c r="AL1713" s="3"/>
      <c r="AM1713" s="3"/>
      <c r="AN1713" s="3"/>
      <c r="AO1713" s="3"/>
      <c r="AP1713" s="3"/>
      <c r="AQ1713" s="3"/>
      <c r="AR1713" s="3"/>
      <c r="AS1713" s="3"/>
      <c r="AT1713" s="3"/>
      <c r="AU1713" s="3"/>
      <c r="AV1713" s="3"/>
      <c r="AW1713" s="3"/>
      <c r="AX1713" s="3"/>
      <c r="AY1713" s="3"/>
      <c r="AZ1713" s="3"/>
      <c r="BA1713" s="3"/>
      <c r="BB1713" s="3"/>
      <c r="BC1713" s="3"/>
      <c r="BD1713" s="3"/>
      <c r="BE1713" s="3"/>
      <c r="BF1713" s="3"/>
      <c r="BG1713" s="3"/>
      <c r="BH1713" s="3"/>
      <c r="BI1713" s="3"/>
      <c r="BJ1713" s="3"/>
      <c r="BK1713" s="3"/>
      <c r="BL1713" s="51"/>
      <c r="BM1713" s="8"/>
      <c r="BN1713" s="8"/>
      <c r="BO1713" s="10"/>
      <c r="BP1713" s="8"/>
      <c r="BQ1713" s="8"/>
      <c r="BR1713" s="8"/>
      <c r="BS1713" s="8"/>
      <c r="BT1713" s="8"/>
      <c r="BU1713" s="8"/>
      <c r="BV1713" s="8"/>
      <c r="BW1713" s="8"/>
    </row>
    <row r="1714" spans="1:75" x14ac:dyDescent="0.3">
      <c r="A1714" s="7"/>
      <c r="B1714" s="3"/>
      <c r="C1714" s="3"/>
      <c r="D1714" s="3"/>
      <c r="E1714" s="3"/>
      <c r="F1714" s="3"/>
      <c r="H1714" s="3"/>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c r="AL1714" s="3"/>
      <c r="AM1714" s="3"/>
      <c r="AN1714" s="3"/>
      <c r="AO1714" s="3"/>
      <c r="AP1714" s="3"/>
      <c r="AQ1714" s="3"/>
      <c r="AR1714" s="3"/>
      <c r="AS1714" s="3"/>
      <c r="AT1714" s="3"/>
      <c r="AU1714" s="3"/>
      <c r="AV1714" s="3"/>
      <c r="AW1714" s="3"/>
      <c r="AX1714" s="3"/>
      <c r="AY1714" s="3"/>
      <c r="AZ1714" s="3"/>
      <c r="BA1714" s="3"/>
      <c r="BB1714" s="3"/>
      <c r="BC1714" s="3"/>
      <c r="BD1714" s="3"/>
      <c r="BE1714" s="3"/>
      <c r="BF1714" s="3"/>
      <c r="BG1714" s="3"/>
      <c r="BH1714" s="3"/>
      <c r="BI1714" s="3"/>
      <c r="BJ1714" s="3"/>
      <c r="BK1714" s="3"/>
      <c r="BL1714" s="51"/>
      <c r="BM1714" s="8"/>
      <c r="BN1714" s="8"/>
      <c r="BO1714" s="10"/>
      <c r="BP1714" s="8"/>
      <c r="BQ1714" s="8"/>
      <c r="BR1714" s="8"/>
      <c r="BS1714" s="8"/>
      <c r="BT1714" s="8"/>
      <c r="BU1714" s="8"/>
      <c r="BV1714" s="8"/>
      <c r="BW1714" s="8"/>
    </row>
    <row r="1715" spans="1:75" x14ac:dyDescent="0.3">
      <c r="A1715" s="7"/>
      <c r="B1715" s="3"/>
      <c r="C1715" s="3"/>
      <c r="D1715" s="3"/>
      <c r="E1715" s="3"/>
      <c r="F1715" s="3"/>
      <c r="H1715" s="3"/>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c r="AL1715" s="3"/>
      <c r="AM1715" s="3"/>
      <c r="AN1715" s="3"/>
      <c r="AO1715" s="3"/>
      <c r="AP1715" s="3"/>
      <c r="AQ1715" s="3"/>
      <c r="AR1715" s="3"/>
      <c r="AS1715" s="3"/>
      <c r="AT1715" s="3"/>
      <c r="AU1715" s="3"/>
      <c r="AV1715" s="3"/>
      <c r="AW1715" s="3"/>
      <c r="AX1715" s="3"/>
      <c r="AY1715" s="3"/>
      <c r="AZ1715" s="3"/>
      <c r="BA1715" s="3"/>
      <c r="BB1715" s="3"/>
      <c r="BC1715" s="3"/>
      <c r="BD1715" s="3"/>
      <c r="BE1715" s="3"/>
      <c r="BF1715" s="3"/>
      <c r="BG1715" s="3"/>
      <c r="BH1715" s="3"/>
      <c r="BI1715" s="3"/>
      <c r="BJ1715" s="3"/>
      <c r="BK1715" s="3"/>
      <c r="BL1715" s="51"/>
      <c r="BM1715" s="8"/>
      <c r="BN1715" s="8"/>
      <c r="BO1715" s="10"/>
      <c r="BP1715" s="8"/>
      <c r="BQ1715" s="8"/>
      <c r="BR1715" s="8"/>
      <c r="BS1715" s="8"/>
      <c r="BT1715" s="8"/>
      <c r="BU1715" s="8"/>
      <c r="BV1715" s="8"/>
      <c r="BW1715" s="8"/>
    </row>
    <row r="1716" spans="1:75" x14ac:dyDescent="0.3">
      <c r="A1716" s="7"/>
      <c r="B1716" s="3"/>
      <c r="C1716" s="3"/>
      <c r="D1716" s="3"/>
      <c r="E1716" s="3"/>
      <c r="F1716" s="3"/>
      <c r="H1716" s="3"/>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c r="AL1716" s="3"/>
      <c r="AM1716" s="3"/>
      <c r="AN1716" s="3"/>
      <c r="AO1716" s="3"/>
      <c r="AP1716" s="3"/>
      <c r="AQ1716" s="3"/>
      <c r="AR1716" s="3"/>
      <c r="AS1716" s="3"/>
      <c r="AT1716" s="3"/>
      <c r="AU1716" s="3"/>
      <c r="AV1716" s="3"/>
      <c r="AW1716" s="3"/>
      <c r="AX1716" s="3"/>
      <c r="AY1716" s="3"/>
      <c r="AZ1716" s="3"/>
      <c r="BA1716" s="3"/>
      <c r="BB1716" s="3"/>
      <c r="BC1716" s="3"/>
      <c r="BD1716" s="3"/>
      <c r="BE1716" s="3"/>
      <c r="BF1716" s="3"/>
      <c r="BG1716" s="3"/>
      <c r="BH1716" s="3"/>
      <c r="BI1716" s="3"/>
      <c r="BJ1716" s="3"/>
      <c r="BK1716" s="3"/>
      <c r="BL1716" s="51"/>
      <c r="BM1716" s="8"/>
      <c r="BN1716" s="8"/>
      <c r="BO1716" s="10"/>
      <c r="BP1716" s="8"/>
      <c r="BQ1716" s="8"/>
      <c r="BR1716" s="8"/>
      <c r="BS1716" s="8"/>
      <c r="BT1716" s="8"/>
      <c r="BU1716" s="8"/>
      <c r="BV1716" s="8"/>
      <c r="BW1716" s="8"/>
    </row>
    <row r="1717" spans="1:75" x14ac:dyDescent="0.3">
      <c r="A1717" s="7"/>
      <c r="B1717" s="3"/>
      <c r="C1717" s="3"/>
      <c r="D1717" s="3"/>
      <c r="E1717" s="3"/>
      <c r="F1717" s="3"/>
      <c r="H1717" s="3"/>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c r="AL1717" s="3"/>
      <c r="AM1717" s="3"/>
      <c r="AN1717" s="3"/>
      <c r="AO1717" s="3"/>
      <c r="AP1717" s="3"/>
      <c r="AQ1717" s="3"/>
      <c r="AR1717" s="3"/>
      <c r="AS1717" s="3"/>
      <c r="AT1717" s="3"/>
      <c r="AU1717" s="3"/>
      <c r="AV1717" s="3"/>
      <c r="AW1717" s="3"/>
      <c r="AX1717" s="3"/>
      <c r="AY1717" s="3"/>
      <c r="AZ1717" s="3"/>
      <c r="BA1717" s="3"/>
      <c r="BB1717" s="3"/>
      <c r="BC1717" s="3"/>
      <c r="BD1717" s="3"/>
      <c r="BE1717" s="3"/>
      <c r="BF1717" s="3"/>
      <c r="BG1717" s="3"/>
      <c r="BH1717" s="3"/>
      <c r="BI1717" s="3"/>
      <c r="BJ1717" s="3"/>
      <c r="BK1717" s="3"/>
      <c r="BL1717" s="51"/>
      <c r="BM1717" s="8"/>
      <c r="BN1717" s="8"/>
      <c r="BO1717" s="10"/>
      <c r="BP1717" s="8"/>
      <c r="BQ1717" s="8"/>
      <c r="BR1717" s="8"/>
      <c r="BS1717" s="8"/>
      <c r="BT1717" s="8"/>
      <c r="BU1717" s="8"/>
      <c r="BV1717" s="8"/>
      <c r="BW1717" s="8"/>
    </row>
    <row r="1718" spans="1:75" x14ac:dyDescent="0.3">
      <c r="A1718" s="7"/>
      <c r="B1718" s="3"/>
      <c r="C1718" s="3"/>
      <c r="D1718" s="3"/>
      <c r="E1718" s="3"/>
      <c r="F1718" s="3"/>
      <c r="H1718" s="3"/>
      <c r="I1718" s="3"/>
      <c r="J1718" s="3"/>
      <c r="K1718" s="3"/>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c r="AL1718" s="3"/>
      <c r="AM1718" s="3"/>
      <c r="AN1718" s="3"/>
      <c r="AO1718" s="3"/>
      <c r="AP1718" s="3"/>
      <c r="AQ1718" s="3"/>
      <c r="AR1718" s="3"/>
      <c r="AS1718" s="3"/>
      <c r="AT1718" s="3"/>
      <c r="AU1718" s="3"/>
      <c r="AV1718" s="3"/>
      <c r="AW1718" s="3"/>
      <c r="AX1718" s="3"/>
      <c r="AY1718" s="3"/>
      <c r="AZ1718" s="3"/>
      <c r="BA1718" s="3"/>
      <c r="BB1718" s="3"/>
      <c r="BC1718" s="3"/>
      <c r="BD1718" s="3"/>
      <c r="BE1718" s="3"/>
      <c r="BF1718" s="3"/>
      <c r="BG1718" s="3"/>
      <c r="BH1718" s="3"/>
      <c r="BI1718" s="3"/>
      <c r="BJ1718" s="3"/>
      <c r="BK1718" s="3"/>
      <c r="BL1718" s="51"/>
      <c r="BM1718" s="8"/>
      <c r="BN1718" s="8"/>
      <c r="BO1718" s="10"/>
      <c r="BP1718" s="8"/>
      <c r="BQ1718" s="8"/>
      <c r="BR1718" s="8"/>
      <c r="BS1718" s="8"/>
      <c r="BT1718" s="8"/>
      <c r="BU1718" s="8"/>
      <c r="BV1718" s="8"/>
      <c r="BW1718" s="8"/>
    </row>
    <row r="1719" spans="1:75" x14ac:dyDescent="0.3">
      <c r="A1719" s="7"/>
      <c r="B1719" s="3"/>
      <c r="C1719" s="3"/>
      <c r="D1719" s="3"/>
      <c r="E1719" s="3"/>
      <c r="F1719" s="3"/>
      <c r="H1719" s="3"/>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c r="AL1719" s="3"/>
      <c r="AM1719" s="3"/>
      <c r="AN1719" s="3"/>
      <c r="AO1719" s="3"/>
      <c r="AP1719" s="3"/>
      <c r="AQ1719" s="3"/>
      <c r="AR1719" s="3"/>
      <c r="AS1719" s="3"/>
      <c r="AT1719" s="3"/>
      <c r="AU1719" s="3"/>
      <c r="AV1719" s="3"/>
      <c r="AW1719" s="3"/>
      <c r="AX1719" s="3"/>
      <c r="AY1719" s="3"/>
      <c r="AZ1719" s="3"/>
      <c r="BA1719" s="3"/>
      <c r="BB1719" s="3"/>
      <c r="BC1719" s="3"/>
      <c r="BD1719" s="3"/>
      <c r="BE1719" s="3"/>
      <c r="BF1719" s="3"/>
      <c r="BG1719" s="3"/>
      <c r="BH1719" s="3"/>
      <c r="BI1719" s="3"/>
      <c r="BJ1719" s="3"/>
      <c r="BK1719" s="3"/>
      <c r="BL1719" s="51"/>
      <c r="BM1719" s="8"/>
      <c r="BN1719" s="8"/>
      <c r="BO1719" s="10"/>
      <c r="BP1719" s="8"/>
      <c r="BQ1719" s="8"/>
      <c r="BR1719" s="8"/>
      <c r="BS1719" s="8"/>
      <c r="BT1719" s="8"/>
      <c r="BU1719" s="8"/>
      <c r="BV1719" s="8"/>
      <c r="BW1719" s="8"/>
    </row>
    <row r="1720" spans="1:75" x14ac:dyDescent="0.3">
      <c r="A1720" s="7"/>
      <c r="B1720" s="3"/>
      <c r="C1720" s="3"/>
      <c r="D1720" s="3"/>
      <c r="E1720" s="3"/>
      <c r="F1720" s="3"/>
      <c r="H1720" s="3"/>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c r="AL1720" s="3"/>
      <c r="AM1720" s="3"/>
      <c r="AN1720" s="3"/>
      <c r="AO1720" s="3"/>
      <c r="AP1720" s="3"/>
      <c r="AQ1720" s="3"/>
      <c r="AR1720" s="3"/>
      <c r="AS1720" s="3"/>
      <c r="AT1720" s="3"/>
      <c r="AU1720" s="3"/>
      <c r="AV1720" s="3"/>
      <c r="AW1720" s="3"/>
      <c r="AX1720" s="3"/>
      <c r="AY1720" s="3"/>
      <c r="AZ1720" s="3"/>
      <c r="BA1720" s="3"/>
      <c r="BB1720" s="3"/>
      <c r="BC1720" s="3"/>
      <c r="BD1720" s="3"/>
      <c r="BE1720" s="3"/>
      <c r="BF1720" s="3"/>
      <c r="BG1720" s="3"/>
      <c r="BH1720" s="3"/>
      <c r="BI1720" s="3"/>
      <c r="BJ1720" s="3"/>
      <c r="BK1720" s="3"/>
      <c r="BL1720" s="51"/>
      <c r="BM1720" s="8"/>
      <c r="BN1720" s="8"/>
      <c r="BO1720" s="10"/>
      <c r="BP1720" s="8"/>
      <c r="BQ1720" s="8"/>
      <c r="BR1720" s="8"/>
      <c r="BS1720" s="8"/>
      <c r="BT1720" s="8"/>
      <c r="BU1720" s="8"/>
      <c r="BV1720" s="8"/>
      <c r="BW1720" s="8"/>
    </row>
    <row r="1721" spans="1:75" x14ac:dyDescent="0.3">
      <c r="A1721" s="7"/>
      <c r="B1721" s="3"/>
      <c r="C1721" s="3"/>
      <c r="D1721" s="3"/>
      <c r="E1721" s="3"/>
      <c r="F1721" s="3"/>
      <c r="H1721" s="3"/>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c r="AL1721" s="3"/>
      <c r="AM1721" s="3"/>
      <c r="AN1721" s="3"/>
      <c r="AO1721" s="3"/>
      <c r="AP1721" s="3"/>
      <c r="AQ1721" s="3"/>
      <c r="AR1721" s="3"/>
      <c r="AS1721" s="3"/>
      <c r="AT1721" s="3"/>
      <c r="AU1721" s="3"/>
      <c r="AV1721" s="3"/>
      <c r="AW1721" s="3"/>
      <c r="AX1721" s="3"/>
      <c r="AY1721" s="3"/>
      <c r="AZ1721" s="3"/>
      <c r="BA1721" s="3"/>
      <c r="BB1721" s="3"/>
      <c r="BC1721" s="3"/>
      <c r="BD1721" s="3"/>
      <c r="BE1721" s="3"/>
      <c r="BF1721" s="3"/>
      <c r="BG1721" s="3"/>
      <c r="BH1721" s="3"/>
      <c r="BI1721" s="3"/>
      <c r="BJ1721" s="3"/>
      <c r="BK1721" s="3"/>
      <c r="BL1721" s="51"/>
      <c r="BM1721" s="8"/>
      <c r="BN1721" s="8"/>
      <c r="BO1721" s="10"/>
      <c r="BP1721" s="8"/>
      <c r="BQ1721" s="8"/>
      <c r="BR1721" s="8"/>
      <c r="BS1721" s="8"/>
      <c r="BT1721" s="8"/>
      <c r="BU1721" s="8"/>
      <c r="BV1721" s="8"/>
      <c r="BW1721" s="8"/>
    </row>
    <row r="1722" spans="1:75" x14ac:dyDescent="0.3">
      <c r="A1722" s="7"/>
      <c r="B1722" s="3"/>
      <c r="C1722" s="3"/>
      <c r="D1722" s="3"/>
      <c r="E1722" s="3"/>
      <c r="F1722" s="3"/>
      <c r="H1722" s="3"/>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c r="AL1722" s="3"/>
      <c r="AM1722" s="3"/>
      <c r="AN1722" s="3"/>
      <c r="AO1722" s="3"/>
      <c r="AP1722" s="3"/>
      <c r="AQ1722" s="3"/>
      <c r="AR1722" s="3"/>
      <c r="AS1722" s="3"/>
      <c r="AT1722" s="3"/>
      <c r="AU1722" s="3"/>
      <c r="AV1722" s="3"/>
      <c r="AW1722" s="3"/>
      <c r="AX1722" s="3"/>
      <c r="AY1722" s="3"/>
      <c r="AZ1722" s="3"/>
      <c r="BA1722" s="3"/>
      <c r="BB1722" s="3"/>
      <c r="BC1722" s="3"/>
      <c r="BD1722" s="3"/>
      <c r="BE1722" s="3"/>
      <c r="BF1722" s="3"/>
      <c r="BG1722" s="3"/>
      <c r="BH1722" s="3"/>
      <c r="BI1722" s="3"/>
      <c r="BJ1722" s="3"/>
      <c r="BK1722" s="3"/>
      <c r="BL1722" s="51"/>
      <c r="BM1722" s="8"/>
      <c r="BN1722" s="8"/>
      <c r="BO1722" s="10"/>
      <c r="BP1722" s="8"/>
      <c r="BQ1722" s="8"/>
      <c r="BR1722" s="8"/>
      <c r="BS1722" s="8"/>
      <c r="BT1722" s="8"/>
      <c r="BU1722" s="8"/>
      <c r="BV1722" s="8"/>
      <c r="BW1722" s="8"/>
    </row>
    <row r="1723" spans="1:75" x14ac:dyDescent="0.3">
      <c r="A1723" s="7"/>
      <c r="B1723" s="3"/>
      <c r="C1723" s="3"/>
      <c r="D1723" s="3"/>
      <c r="E1723" s="3"/>
      <c r="F1723" s="3"/>
      <c r="H1723" s="3"/>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c r="AL1723" s="3"/>
      <c r="AM1723" s="3"/>
      <c r="AN1723" s="3"/>
      <c r="AO1723" s="3"/>
      <c r="AP1723" s="3"/>
      <c r="AQ1723" s="3"/>
      <c r="AR1723" s="3"/>
      <c r="AS1723" s="3"/>
      <c r="AT1723" s="3"/>
      <c r="AU1723" s="3"/>
      <c r="AV1723" s="3"/>
      <c r="AW1723" s="3"/>
      <c r="AX1723" s="3"/>
      <c r="AY1723" s="3"/>
      <c r="AZ1723" s="3"/>
      <c r="BA1723" s="3"/>
      <c r="BB1723" s="3"/>
      <c r="BC1723" s="3"/>
      <c r="BD1723" s="3"/>
      <c r="BE1723" s="3"/>
      <c r="BF1723" s="3"/>
      <c r="BG1723" s="3"/>
      <c r="BH1723" s="3"/>
      <c r="BI1723" s="3"/>
      <c r="BJ1723" s="3"/>
      <c r="BK1723" s="3"/>
      <c r="BL1723" s="51"/>
      <c r="BM1723" s="8"/>
      <c r="BN1723" s="8"/>
      <c r="BO1723" s="10"/>
      <c r="BP1723" s="8"/>
      <c r="BQ1723" s="8"/>
      <c r="BR1723" s="8"/>
      <c r="BS1723" s="8"/>
      <c r="BT1723" s="8"/>
      <c r="BU1723" s="8"/>
      <c r="BV1723" s="8"/>
      <c r="BW1723" s="8"/>
    </row>
    <row r="1724" spans="1:75" x14ac:dyDescent="0.3">
      <c r="A1724" s="7"/>
      <c r="B1724" s="3"/>
      <c r="C1724" s="3"/>
      <c r="D1724" s="3"/>
      <c r="E1724" s="3"/>
      <c r="F1724" s="3"/>
      <c r="H1724" s="3"/>
      <c r="I1724" s="3"/>
      <c r="J1724" s="3"/>
      <c r="K1724" s="3"/>
      <c r="L1724" s="3"/>
      <c r="M1724" s="3"/>
      <c r="N1724" s="3"/>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c r="AL1724" s="3"/>
      <c r="AM1724" s="3"/>
      <c r="AN1724" s="3"/>
      <c r="AO1724" s="3"/>
      <c r="AP1724" s="3"/>
      <c r="AQ1724" s="3"/>
      <c r="AR1724" s="3"/>
      <c r="AS1724" s="3"/>
      <c r="AT1724" s="3"/>
      <c r="AU1724" s="3"/>
      <c r="AV1724" s="3"/>
      <c r="AW1724" s="3"/>
      <c r="AX1724" s="3"/>
      <c r="AY1724" s="3"/>
      <c r="AZ1724" s="3"/>
      <c r="BA1724" s="3"/>
      <c r="BB1724" s="3"/>
      <c r="BC1724" s="3"/>
      <c r="BD1724" s="3"/>
      <c r="BE1724" s="3"/>
      <c r="BF1724" s="3"/>
      <c r="BG1724" s="3"/>
      <c r="BH1724" s="3"/>
      <c r="BI1724" s="3"/>
      <c r="BJ1724" s="3"/>
      <c r="BK1724" s="3"/>
      <c r="BL1724" s="51"/>
      <c r="BM1724" s="8"/>
      <c r="BN1724" s="8"/>
      <c r="BO1724" s="10"/>
      <c r="BP1724" s="8"/>
      <c r="BQ1724" s="8"/>
      <c r="BR1724" s="8"/>
      <c r="BS1724" s="8"/>
      <c r="BT1724" s="8"/>
      <c r="BU1724" s="8"/>
      <c r="BV1724" s="8"/>
      <c r="BW1724" s="8"/>
    </row>
    <row r="1725" spans="1:75" x14ac:dyDescent="0.3">
      <c r="A1725" s="7"/>
      <c r="B1725" s="3"/>
      <c r="C1725" s="3"/>
      <c r="D1725" s="3"/>
      <c r="E1725" s="3"/>
      <c r="F1725" s="3"/>
      <c r="H1725" s="3"/>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c r="AL1725" s="3"/>
      <c r="AM1725" s="3"/>
      <c r="AN1725" s="3"/>
      <c r="AO1725" s="3"/>
      <c r="AP1725" s="3"/>
      <c r="AQ1725" s="3"/>
      <c r="AR1725" s="3"/>
      <c r="AS1725" s="3"/>
      <c r="AT1725" s="3"/>
      <c r="AU1725" s="3"/>
      <c r="AV1725" s="3"/>
      <c r="AW1725" s="3"/>
      <c r="AX1725" s="3"/>
      <c r="AY1725" s="3"/>
      <c r="AZ1725" s="3"/>
      <c r="BA1725" s="3"/>
      <c r="BB1725" s="3"/>
      <c r="BC1725" s="3"/>
      <c r="BD1725" s="3"/>
      <c r="BE1725" s="3"/>
      <c r="BF1725" s="3"/>
      <c r="BG1725" s="3"/>
      <c r="BH1725" s="3"/>
      <c r="BI1725" s="3"/>
      <c r="BJ1725" s="3"/>
      <c r="BK1725" s="3"/>
      <c r="BL1725" s="51"/>
      <c r="BM1725" s="8"/>
      <c r="BN1725" s="8"/>
      <c r="BO1725" s="10"/>
      <c r="BP1725" s="8"/>
      <c r="BQ1725" s="8"/>
      <c r="BR1725" s="8"/>
      <c r="BS1725" s="8"/>
      <c r="BT1725" s="8"/>
      <c r="BU1725" s="8"/>
      <c r="BV1725" s="8"/>
      <c r="BW1725" s="8"/>
    </row>
    <row r="1726" spans="1:75" x14ac:dyDescent="0.3">
      <c r="A1726" s="7"/>
      <c r="B1726" s="3"/>
      <c r="C1726" s="3"/>
      <c r="D1726" s="3"/>
      <c r="E1726" s="3"/>
      <c r="F1726" s="3"/>
      <c r="H1726" s="3"/>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c r="AL1726" s="3"/>
      <c r="AM1726" s="3"/>
      <c r="AN1726" s="3"/>
      <c r="AO1726" s="3"/>
      <c r="AP1726" s="3"/>
      <c r="AQ1726" s="3"/>
      <c r="AR1726" s="3"/>
      <c r="AS1726" s="3"/>
      <c r="AT1726" s="3"/>
      <c r="AU1726" s="3"/>
      <c r="AV1726" s="3"/>
      <c r="AW1726" s="3"/>
      <c r="AX1726" s="3"/>
      <c r="AY1726" s="3"/>
      <c r="AZ1726" s="3"/>
      <c r="BA1726" s="3"/>
      <c r="BB1726" s="3"/>
      <c r="BC1726" s="3"/>
      <c r="BD1726" s="3"/>
      <c r="BE1726" s="3"/>
      <c r="BF1726" s="3"/>
      <c r="BG1726" s="3"/>
      <c r="BH1726" s="3"/>
      <c r="BI1726" s="3"/>
      <c r="BJ1726" s="3"/>
      <c r="BK1726" s="3"/>
      <c r="BL1726" s="51"/>
      <c r="BM1726" s="8"/>
      <c r="BN1726" s="8"/>
      <c r="BO1726" s="10"/>
      <c r="BP1726" s="8"/>
      <c r="BQ1726" s="8"/>
      <c r="BR1726" s="8"/>
      <c r="BS1726" s="8"/>
      <c r="BT1726" s="8"/>
      <c r="BU1726" s="8"/>
      <c r="BV1726" s="8"/>
      <c r="BW1726" s="8"/>
    </row>
    <row r="1727" spans="1:75" x14ac:dyDescent="0.3">
      <c r="A1727" s="7"/>
      <c r="B1727" s="3"/>
      <c r="C1727" s="3"/>
      <c r="D1727" s="3"/>
      <c r="E1727" s="3"/>
      <c r="F1727" s="3"/>
      <c r="H1727" s="3"/>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c r="AL1727" s="3"/>
      <c r="AM1727" s="3"/>
      <c r="AN1727" s="3"/>
      <c r="AO1727" s="3"/>
      <c r="AP1727" s="3"/>
      <c r="AQ1727" s="3"/>
      <c r="AR1727" s="3"/>
      <c r="AS1727" s="3"/>
      <c r="AT1727" s="3"/>
      <c r="AU1727" s="3"/>
      <c r="AV1727" s="3"/>
      <c r="AW1727" s="3"/>
      <c r="AX1727" s="3"/>
      <c r="AY1727" s="3"/>
      <c r="AZ1727" s="3"/>
      <c r="BA1727" s="3"/>
      <c r="BB1727" s="3"/>
      <c r="BC1727" s="3"/>
      <c r="BD1727" s="3"/>
      <c r="BE1727" s="3"/>
      <c r="BF1727" s="3"/>
      <c r="BG1727" s="3"/>
      <c r="BH1727" s="3"/>
      <c r="BI1727" s="3"/>
      <c r="BJ1727" s="3"/>
      <c r="BK1727" s="3"/>
      <c r="BL1727" s="51"/>
      <c r="BM1727" s="8"/>
      <c r="BN1727" s="8"/>
      <c r="BO1727" s="10"/>
      <c r="BP1727" s="8"/>
      <c r="BQ1727" s="8"/>
      <c r="BR1727" s="8"/>
      <c r="BS1727" s="8"/>
      <c r="BT1727" s="8"/>
      <c r="BU1727" s="8"/>
      <c r="BV1727" s="8"/>
      <c r="BW1727" s="8"/>
    </row>
    <row r="1728" spans="1:75" x14ac:dyDescent="0.3">
      <c r="A1728" s="7"/>
      <c r="B1728" s="3"/>
      <c r="C1728" s="3"/>
      <c r="D1728" s="3"/>
      <c r="E1728" s="3"/>
      <c r="F1728" s="3"/>
      <c r="H1728" s="3"/>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c r="AL1728" s="3"/>
      <c r="AM1728" s="3"/>
      <c r="AN1728" s="3"/>
      <c r="AO1728" s="3"/>
      <c r="AP1728" s="3"/>
      <c r="AQ1728" s="3"/>
      <c r="AR1728" s="3"/>
      <c r="AS1728" s="3"/>
      <c r="AT1728" s="3"/>
      <c r="AU1728" s="3"/>
      <c r="AV1728" s="3"/>
      <c r="AW1728" s="3"/>
      <c r="AX1728" s="3"/>
      <c r="AY1728" s="3"/>
      <c r="AZ1728" s="3"/>
      <c r="BA1728" s="3"/>
      <c r="BB1728" s="3"/>
      <c r="BC1728" s="3"/>
      <c r="BD1728" s="3"/>
      <c r="BE1728" s="3"/>
      <c r="BF1728" s="3"/>
      <c r="BG1728" s="3"/>
      <c r="BH1728" s="3"/>
      <c r="BI1728" s="3"/>
      <c r="BJ1728" s="3"/>
      <c r="BK1728" s="3"/>
      <c r="BL1728" s="51"/>
      <c r="BM1728" s="8"/>
      <c r="BN1728" s="8"/>
      <c r="BO1728" s="10"/>
      <c r="BP1728" s="8"/>
      <c r="BQ1728" s="8"/>
      <c r="BR1728" s="8"/>
      <c r="BS1728" s="8"/>
      <c r="BT1728" s="8"/>
      <c r="BU1728" s="8"/>
      <c r="BV1728" s="8"/>
      <c r="BW1728" s="8"/>
    </row>
    <row r="1729" spans="1:75" x14ac:dyDescent="0.3">
      <c r="A1729" s="7"/>
      <c r="B1729" s="3"/>
      <c r="C1729" s="3"/>
      <c r="D1729" s="3"/>
      <c r="E1729" s="3"/>
      <c r="F1729" s="3"/>
      <c r="H1729" s="3"/>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c r="AL1729" s="3"/>
      <c r="AM1729" s="3"/>
      <c r="AN1729" s="3"/>
      <c r="AO1729" s="3"/>
      <c r="AP1729" s="3"/>
      <c r="AQ1729" s="3"/>
      <c r="AR1729" s="3"/>
      <c r="AS1729" s="3"/>
      <c r="AT1729" s="3"/>
      <c r="AU1729" s="3"/>
      <c r="AV1729" s="3"/>
      <c r="AW1729" s="3"/>
      <c r="AX1729" s="3"/>
      <c r="AY1729" s="3"/>
      <c r="AZ1729" s="3"/>
      <c r="BA1729" s="3"/>
      <c r="BB1729" s="3"/>
      <c r="BC1729" s="3"/>
      <c r="BD1729" s="3"/>
      <c r="BE1729" s="3"/>
      <c r="BF1729" s="3"/>
      <c r="BG1729" s="3"/>
      <c r="BH1729" s="3"/>
      <c r="BI1729" s="3"/>
      <c r="BJ1729" s="3"/>
      <c r="BK1729" s="3"/>
      <c r="BL1729" s="51"/>
      <c r="BM1729" s="8"/>
      <c r="BN1729" s="8"/>
      <c r="BO1729" s="10"/>
      <c r="BP1729" s="8"/>
      <c r="BQ1729" s="8"/>
      <c r="BR1729" s="8"/>
      <c r="BS1729" s="8"/>
      <c r="BT1729" s="8"/>
      <c r="BU1729" s="8"/>
      <c r="BV1729" s="8"/>
      <c r="BW1729" s="8"/>
    </row>
    <row r="1730" spans="1:75" x14ac:dyDescent="0.3">
      <c r="A1730" s="7"/>
      <c r="B1730" s="3"/>
      <c r="C1730" s="3"/>
      <c r="D1730" s="3"/>
      <c r="E1730" s="3"/>
      <c r="F1730" s="3"/>
      <c r="H1730" s="3"/>
      <c r="I1730" s="3"/>
      <c r="J1730" s="3"/>
      <c r="K1730" s="3"/>
      <c r="L1730" s="3"/>
      <c r="M1730" s="3"/>
      <c r="N1730" s="3"/>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c r="AL1730" s="3"/>
      <c r="AM1730" s="3"/>
      <c r="AN1730" s="3"/>
      <c r="AO1730" s="3"/>
      <c r="AP1730" s="3"/>
      <c r="AQ1730" s="3"/>
      <c r="AR1730" s="3"/>
      <c r="AS1730" s="3"/>
      <c r="AT1730" s="3"/>
      <c r="AU1730" s="3"/>
      <c r="AV1730" s="3"/>
      <c r="AW1730" s="3"/>
      <c r="AX1730" s="3"/>
      <c r="AY1730" s="3"/>
      <c r="AZ1730" s="3"/>
      <c r="BA1730" s="3"/>
      <c r="BB1730" s="3"/>
      <c r="BC1730" s="3"/>
      <c r="BD1730" s="3"/>
      <c r="BE1730" s="3"/>
      <c r="BF1730" s="3"/>
      <c r="BG1730" s="3"/>
      <c r="BH1730" s="3"/>
      <c r="BI1730" s="3"/>
      <c r="BJ1730" s="3"/>
      <c r="BK1730" s="3"/>
      <c r="BL1730" s="51"/>
      <c r="BM1730" s="8"/>
      <c r="BN1730" s="8"/>
      <c r="BO1730" s="10"/>
      <c r="BP1730" s="8"/>
      <c r="BQ1730" s="8"/>
      <c r="BR1730" s="8"/>
      <c r="BS1730" s="8"/>
      <c r="BT1730" s="8"/>
      <c r="BU1730" s="8"/>
      <c r="BV1730" s="8"/>
      <c r="BW1730" s="8"/>
    </row>
    <row r="1731" spans="1:75" x14ac:dyDescent="0.3">
      <c r="A1731" s="7"/>
      <c r="B1731" s="3"/>
      <c r="C1731" s="3"/>
      <c r="D1731" s="3"/>
      <c r="E1731" s="3"/>
      <c r="F1731" s="3"/>
      <c r="H1731" s="3"/>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c r="AL1731" s="3"/>
      <c r="AM1731" s="3"/>
      <c r="AN1731" s="3"/>
      <c r="AO1731" s="3"/>
      <c r="AP1731" s="3"/>
      <c r="AQ1731" s="3"/>
      <c r="AR1731" s="3"/>
      <c r="AS1731" s="3"/>
      <c r="AT1731" s="3"/>
      <c r="AU1731" s="3"/>
      <c r="AV1731" s="3"/>
      <c r="AW1731" s="3"/>
      <c r="AX1731" s="3"/>
      <c r="AY1731" s="3"/>
      <c r="AZ1731" s="3"/>
      <c r="BA1731" s="3"/>
      <c r="BB1731" s="3"/>
      <c r="BC1731" s="3"/>
      <c r="BD1731" s="3"/>
      <c r="BE1731" s="3"/>
      <c r="BF1731" s="3"/>
      <c r="BG1731" s="3"/>
      <c r="BH1731" s="3"/>
      <c r="BI1731" s="3"/>
      <c r="BJ1731" s="3"/>
      <c r="BK1731" s="3"/>
      <c r="BL1731" s="51"/>
      <c r="BM1731" s="8"/>
      <c r="BN1731" s="8"/>
      <c r="BO1731" s="10"/>
      <c r="BP1731" s="8"/>
      <c r="BQ1731" s="8"/>
      <c r="BR1731" s="8"/>
      <c r="BS1731" s="8"/>
      <c r="BT1731" s="8"/>
      <c r="BU1731" s="8"/>
      <c r="BV1731" s="8"/>
      <c r="BW1731" s="8"/>
    </row>
    <row r="1732" spans="1:75" x14ac:dyDescent="0.3">
      <c r="A1732" s="7"/>
      <c r="B1732" s="3"/>
      <c r="C1732" s="3"/>
      <c r="D1732" s="3"/>
      <c r="E1732" s="3"/>
      <c r="F1732" s="3"/>
      <c r="H1732" s="3"/>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c r="AL1732" s="3"/>
      <c r="AM1732" s="3"/>
      <c r="AN1732" s="3"/>
      <c r="AO1732" s="3"/>
      <c r="AP1732" s="3"/>
      <c r="AQ1732" s="3"/>
      <c r="AR1732" s="3"/>
      <c r="AS1732" s="3"/>
      <c r="AT1732" s="3"/>
      <c r="AU1732" s="3"/>
      <c r="AV1732" s="3"/>
      <c r="AW1732" s="3"/>
      <c r="AX1732" s="3"/>
      <c r="AY1732" s="3"/>
      <c r="AZ1732" s="3"/>
      <c r="BA1732" s="3"/>
      <c r="BB1732" s="3"/>
      <c r="BC1732" s="3"/>
      <c r="BD1732" s="3"/>
      <c r="BE1732" s="3"/>
      <c r="BF1732" s="3"/>
      <c r="BG1732" s="3"/>
      <c r="BH1732" s="3"/>
      <c r="BI1732" s="3"/>
      <c r="BJ1732" s="3"/>
      <c r="BK1732" s="3"/>
      <c r="BL1732" s="51"/>
      <c r="BM1732" s="8"/>
      <c r="BN1732" s="8"/>
      <c r="BO1732" s="10"/>
      <c r="BP1732" s="8"/>
      <c r="BQ1732" s="8"/>
      <c r="BR1732" s="8"/>
      <c r="BS1732" s="8"/>
      <c r="BT1732" s="8"/>
      <c r="BU1732" s="8"/>
      <c r="BV1732" s="8"/>
      <c r="BW1732" s="8"/>
    </row>
    <row r="1733" spans="1:75" x14ac:dyDescent="0.3">
      <c r="A1733" s="7"/>
      <c r="B1733" s="3"/>
      <c r="C1733" s="3"/>
      <c r="D1733" s="3"/>
      <c r="E1733" s="3"/>
      <c r="F1733" s="3"/>
      <c r="H1733" s="3"/>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c r="AL1733" s="3"/>
      <c r="AM1733" s="3"/>
      <c r="AN1733" s="3"/>
      <c r="AO1733" s="3"/>
      <c r="AP1733" s="3"/>
      <c r="AQ1733" s="3"/>
      <c r="AR1733" s="3"/>
      <c r="AS1733" s="3"/>
      <c r="AT1733" s="3"/>
      <c r="AU1733" s="3"/>
      <c r="AV1733" s="3"/>
      <c r="AW1733" s="3"/>
      <c r="AX1733" s="3"/>
      <c r="AY1733" s="3"/>
      <c r="AZ1733" s="3"/>
      <c r="BA1733" s="3"/>
      <c r="BB1733" s="3"/>
      <c r="BC1733" s="3"/>
      <c r="BD1733" s="3"/>
      <c r="BE1733" s="3"/>
      <c r="BF1733" s="3"/>
      <c r="BG1733" s="3"/>
      <c r="BH1733" s="3"/>
      <c r="BI1733" s="3"/>
      <c r="BJ1733" s="3"/>
      <c r="BK1733" s="3"/>
      <c r="BL1733" s="51"/>
      <c r="BM1733" s="8"/>
      <c r="BN1733" s="8"/>
      <c r="BO1733" s="10"/>
      <c r="BP1733" s="8"/>
      <c r="BQ1733" s="8"/>
      <c r="BR1733" s="8"/>
      <c r="BS1733" s="8"/>
      <c r="BT1733" s="8"/>
      <c r="BU1733" s="8"/>
      <c r="BV1733" s="8"/>
      <c r="BW1733" s="8"/>
    </row>
    <row r="1734" spans="1:75" x14ac:dyDescent="0.3">
      <c r="A1734" s="7"/>
      <c r="B1734" s="3"/>
      <c r="C1734" s="3"/>
      <c r="D1734" s="3"/>
      <c r="E1734" s="3"/>
      <c r="F1734" s="3"/>
      <c r="H1734" s="3"/>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c r="AM1734" s="3"/>
      <c r="AN1734" s="3"/>
      <c r="AO1734" s="3"/>
      <c r="AP1734" s="3"/>
      <c r="AQ1734" s="3"/>
      <c r="AR1734" s="3"/>
      <c r="AS1734" s="3"/>
      <c r="AT1734" s="3"/>
      <c r="AU1734" s="3"/>
      <c r="AV1734" s="3"/>
      <c r="AW1734" s="3"/>
      <c r="AX1734" s="3"/>
      <c r="AY1734" s="3"/>
      <c r="AZ1734" s="3"/>
      <c r="BA1734" s="3"/>
      <c r="BB1734" s="3"/>
      <c r="BC1734" s="3"/>
      <c r="BD1734" s="3"/>
      <c r="BE1734" s="3"/>
      <c r="BF1734" s="3"/>
      <c r="BG1734" s="3"/>
      <c r="BH1734" s="3"/>
      <c r="BI1734" s="3"/>
      <c r="BJ1734" s="3"/>
      <c r="BK1734" s="3"/>
      <c r="BL1734" s="51"/>
      <c r="BM1734" s="8"/>
      <c r="BN1734" s="8"/>
      <c r="BO1734" s="10"/>
      <c r="BP1734" s="8"/>
      <c r="BQ1734" s="8"/>
      <c r="BR1734" s="8"/>
      <c r="BS1734" s="8"/>
      <c r="BT1734" s="8"/>
      <c r="BU1734" s="8"/>
      <c r="BV1734" s="8"/>
      <c r="BW1734" s="8"/>
    </row>
    <row r="1735" spans="1:75" x14ac:dyDescent="0.3">
      <c r="A1735" s="7"/>
      <c r="B1735" s="3"/>
      <c r="C1735" s="3"/>
      <c r="D1735" s="3"/>
      <c r="E1735" s="3"/>
      <c r="F1735" s="3"/>
      <c r="H1735" s="3"/>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c r="AL1735" s="3"/>
      <c r="AM1735" s="3"/>
      <c r="AN1735" s="3"/>
      <c r="AO1735" s="3"/>
      <c r="AP1735" s="3"/>
      <c r="AQ1735" s="3"/>
      <c r="AR1735" s="3"/>
      <c r="AS1735" s="3"/>
      <c r="AT1735" s="3"/>
      <c r="AU1735" s="3"/>
      <c r="AV1735" s="3"/>
      <c r="AW1735" s="3"/>
      <c r="AX1735" s="3"/>
      <c r="AY1735" s="3"/>
      <c r="AZ1735" s="3"/>
      <c r="BA1735" s="3"/>
      <c r="BB1735" s="3"/>
      <c r="BC1735" s="3"/>
      <c r="BD1735" s="3"/>
      <c r="BE1735" s="3"/>
      <c r="BF1735" s="3"/>
      <c r="BG1735" s="3"/>
      <c r="BH1735" s="3"/>
      <c r="BI1735" s="3"/>
      <c r="BJ1735" s="3"/>
      <c r="BK1735" s="3"/>
      <c r="BL1735" s="51"/>
      <c r="BM1735" s="8"/>
      <c r="BN1735" s="8"/>
      <c r="BO1735" s="10"/>
      <c r="BP1735" s="8"/>
      <c r="BQ1735" s="8"/>
      <c r="BR1735" s="8"/>
      <c r="BS1735" s="8"/>
      <c r="BT1735" s="8"/>
      <c r="BU1735" s="8"/>
      <c r="BV1735" s="8"/>
      <c r="BW1735" s="8"/>
    </row>
    <row r="1736" spans="1:75" x14ac:dyDescent="0.3">
      <c r="A1736" s="7"/>
      <c r="B1736" s="3"/>
      <c r="C1736" s="3"/>
      <c r="D1736" s="3"/>
      <c r="E1736" s="3"/>
      <c r="F1736" s="3"/>
      <c r="H1736" s="3"/>
      <c r="I1736" s="3"/>
      <c r="J1736" s="3"/>
      <c r="K1736" s="3"/>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c r="AL1736" s="3"/>
      <c r="AM1736" s="3"/>
      <c r="AN1736" s="3"/>
      <c r="AO1736" s="3"/>
      <c r="AP1736" s="3"/>
      <c r="AQ1736" s="3"/>
      <c r="AR1736" s="3"/>
      <c r="AS1736" s="3"/>
      <c r="AT1736" s="3"/>
      <c r="AU1736" s="3"/>
      <c r="AV1736" s="3"/>
      <c r="AW1736" s="3"/>
      <c r="AX1736" s="3"/>
      <c r="AY1736" s="3"/>
      <c r="AZ1736" s="3"/>
      <c r="BA1736" s="3"/>
      <c r="BB1736" s="3"/>
      <c r="BC1736" s="3"/>
      <c r="BD1736" s="3"/>
      <c r="BE1736" s="3"/>
      <c r="BF1736" s="3"/>
      <c r="BG1736" s="3"/>
      <c r="BH1736" s="3"/>
      <c r="BI1736" s="3"/>
      <c r="BJ1736" s="3"/>
      <c r="BK1736" s="3"/>
      <c r="BL1736" s="51"/>
      <c r="BM1736" s="8"/>
      <c r="BN1736" s="8"/>
      <c r="BO1736" s="10"/>
      <c r="BP1736" s="8"/>
      <c r="BQ1736" s="8"/>
      <c r="BR1736" s="8"/>
      <c r="BS1736" s="8"/>
      <c r="BT1736" s="8"/>
      <c r="BU1736" s="8"/>
      <c r="BV1736" s="8"/>
      <c r="BW1736" s="8"/>
    </row>
    <row r="1737" spans="1:75" x14ac:dyDescent="0.3">
      <c r="A1737" s="7"/>
      <c r="B1737" s="3"/>
      <c r="C1737" s="3"/>
      <c r="D1737" s="3"/>
      <c r="E1737" s="3"/>
      <c r="F1737" s="3"/>
      <c r="H1737" s="3"/>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c r="AL1737" s="3"/>
      <c r="AM1737" s="3"/>
      <c r="AN1737" s="3"/>
      <c r="AO1737" s="3"/>
      <c r="AP1737" s="3"/>
      <c r="AQ1737" s="3"/>
      <c r="AR1737" s="3"/>
      <c r="AS1737" s="3"/>
      <c r="AT1737" s="3"/>
      <c r="AU1737" s="3"/>
      <c r="AV1737" s="3"/>
      <c r="AW1737" s="3"/>
      <c r="AX1737" s="3"/>
      <c r="AY1737" s="3"/>
      <c r="AZ1737" s="3"/>
      <c r="BA1737" s="3"/>
      <c r="BB1737" s="3"/>
      <c r="BC1737" s="3"/>
      <c r="BD1737" s="3"/>
      <c r="BE1737" s="3"/>
      <c r="BF1737" s="3"/>
      <c r="BG1737" s="3"/>
      <c r="BH1737" s="3"/>
      <c r="BI1737" s="3"/>
      <c r="BJ1737" s="3"/>
      <c r="BK1737" s="3"/>
      <c r="BL1737" s="51"/>
      <c r="BM1737" s="8"/>
      <c r="BN1737" s="8"/>
      <c r="BO1737" s="10"/>
      <c r="BP1737" s="8"/>
      <c r="BQ1737" s="8"/>
      <c r="BR1737" s="8"/>
      <c r="BS1737" s="8"/>
      <c r="BT1737" s="8"/>
      <c r="BU1737" s="8"/>
      <c r="BV1737" s="8"/>
      <c r="BW1737" s="8"/>
    </row>
    <row r="1738" spans="1:75" x14ac:dyDescent="0.3">
      <c r="A1738" s="7"/>
      <c r="B1738" s="3"/>
      <c r="C1738" s="3"/>
      <c r="D1738" s="3"/>
      <c r="E1738" s="3"/>
      <c r="F1738" s="3"/>
      <c r="H1738" s="3"/>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c r="AL1738" s="3"/>
      <c r="AM1738" s="3"/>
      <c r="AN1738" s="3"/>
      <c r="AO1738" s="3"/>
      <c r="AP1738" s="3"/>
      <c r="AQ1738" s="3"/>
      <c r="AR1738" s="3"/>
      <c r="AS1738" s="3"/>
      <c r="AT1738" s="3"/>
      <c r="AU1738" s="3"/>
      <c r="AV1738" s="3"/>
      <c r="AW1738" s="3"/>
      <c r="AX1738" s="3"/>
      <c r="AY1738" s="3"/>
      <c r="AZ1738" s="3"/>
      <c r="BA1738" s="3"/>
      <c r="BB1738" s="3"/>
      <c r="BC1738" s="3"/>
      <c r="BD1738" s="3"/>
      <c r="BE1738" s="3"/>
      <c r="BF1738" s="3"/>
      <c r="BG1738" s="3"/>
      <c r="BH1738" s="3"/>
      <c r="BI1738" s="3"/>
      <c r="BJ1738" s="3"/>
      <c r="BK1738" s="3"/>
      <c r="BL1738" s="51"/>
      <c r="BM1738" s="8"/>
      <c r="BN1738" s="8"/>
      <c r="BO1738" s="10"/>
      <c r="BP1738" s="8"/>
      <c r="BQ1738" s="8"/>
      <c r="BR1738" s="8"/>
      <c r="BS1738" s="8"/>
      <c r="BT1738" s="8"/>
      <c r="BU1738" s="8"/>
      <c r="BV1738" s="8"/>
      <c r="BW1738" s="8"/>
    </row>
    <row r="1739" spans="1:75" x14ac:dyDescent="0.3">
      <c r="A1739" s="7"/>
      <c r="B1739" s="3"/>
      <c r="C1739" s="3"/>
      <c r="D1739" s="3"/>
      <c r="E1739" s="3"/>
      <c r="F1739" s="3"/>
      <c r="H1739" s="3"/>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c r="AI1739" s="3"/>
      <c r="AJ1739" s="3"/>
      <c r="AK1739" s="3"/>
      <c r="AL1739" s="3"/>
      <c r="AM1739" s="3"/>
      <c r="AN1739" s="3"/>
      <c r="AO1739" s="3"/>
      <c r="AP1739" s="3"/>
      <c r="AQ1739" s="3"/>
      <c r="AR1739" s="3"/>
      <c r="AS1739" s="3"/>
      <c r="AT1739" s="3"/>
      <c r="AU1739" s="3"/>
      <c r="AV1739" s="3"/>
      <c r="AW1739" s="3"/>
      <c r="AX1739" s="3"/>
      <c r="AY1739" s="3"/>
      <c r="AZ1739" s="3"/>
      <c r="BA1739" s="3"/>
      <c r="BB1739" s="3"/>
      <c r="BC1739" s="3"/>
      <c r="BD1739" s="3"/>
      <c r="BE1739" s="3"/>
      <c r="BF1739" s="3"/>
      <c r="BG1739" s="3"/>
      <c r="BH1739" s="3"/>
      <c r="BI1739" s="3"/>
      <c r="BJ1739" s="3"/>
      <c r="BK1739" s="3"/>
      <c r="BL1739" s="51"/>
      <c r="BM1739" s="8"/>
      <c r="BN1739" s="8"/>
      <c r="BO1739" s="10"/>
      <c r="BP1739" s="8"/>
      <c r="BQ1739" s="8"/>
      <c r="BR1739" s="8"/>
      <c r="BS1739" s="8"/>
      <c r="BT1739" s="8"/>
      <c r="BU1739" s="8"/>
      <c r="BV1739" s="8"/>
      <c r="BW1739" s="8"/>
    </row>
    <row r="1740" spans="1:75" x14ac:dyDescent="0.3">
      <c r="A1740" s="7"/>
      <c r="B1740" s="3"/>
      <c r="C1740" s="3"/>
      <c r="D1740" s="3"/>
      <c r="E1740" s="3"/>
      <c r="F1740" s="3"/>
      <c r="H1740" s="3"/>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c r="AI1740" s="3"/>
      <c r="AJ1740" s="3"/>
      <c r="AK1740" s="3"/>
      <c r="AL1740" s="3"/>
      <c r="AM1740" s="3"/>
      <c r="AN1740" s="3"/>
      <c r="AO1740" s="3"/>
      <c r="AP1740" s="3"/>
      <c r="AQ1740" s="3"/>
      <c r="AR1740" s="3"/>
      <c r="AS1740" s="3"/>
      <c r="AT1740" s="3"/>
      <c r="AU1740" s="3"/>
      <c r="AV1740" s="3"/>
      <c r="AW1740" s="3"/>
      <c r="AX1740" s="3"/>
      <c r="AY1740" s="3"/>
      <c r="AZ1740" s="3"/>
      <c r="BA1740" s="3"/>
      <c r="BB1740" s="3"/>
      <c r="BC1740" s="3"/>
      <c r="BD1740" s="3"/>
      <c r="BE1740" s="3"/>
      <c r="BF1740" s="3"/>
      <c r="BG1740" s="3"/>
      <c r="BH1740" s="3"/>
      <c r="BI1740" s="3"/>
      <c r="BJ1740" s="3"/>
      <c r="BK1740" s="3"/>
      <c r="BL1740" s="51"/>
      <c r="BM1740" s="8"/>
      <c r="BN1740" s="8"/>
      <c r="BO1740" s="10"/>
      <c r="BP1740" s="8"/>
      <c r="BQ1740" s="8"/>
      <c r="BR1740" s="8"/>
      <c r="BS1740" s="8"/>
      <c r="BT1740" s="8"/>
      <c r="BU1740" s="8"/>
      <c r="BV1740" s="8"/>
      <c r="BW1740" s="8"/>
    </row>
    <row r="1741" spans="1:75" x14ac:dyDescent="0.3">
      <c r="A1741" s="7"/>
      <c r="B1741" s="3"/>
      <c r="C1741" s="3"/>
      <c r="D1741" s="3"/>
      <c r="E1741" s="3"/>
      <c r="F1741" s="3"/>
      <c r="H1741" s="3"/>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c r="AI1741" s="3"/>
      <c r="AJ1741" s="3"/>
      <c r="AK1741" s="3"/>
      <c r="AL1741" s="3"/>
      <c r="AM1741" s="3"/>
      <c r="AN1741" s="3"/>
      <c r="AO1741" s="3"/>
      <c r="AP1741" s="3"/>
      <c r="AQ1741" s="3"/>
      <c r="AR1741" s="3"/>
      <c r="AS1741" s="3"/>
      <c r="AT1741" s="3"/>
      <c r="AU1741" s="3"/>
      <c r="AV1741" s="3"/>
      <c r="AW1741" s="3"/>
      <c r="AX1741" s="3"/>
      <c r="AY1741" s="3"/>
      <c r="AZ1741" s="3"/>
      <c r="BA1741" s="3"/>
      <c r="BB1741" s="3"/>
      <c r="BC1741" s="3"/>
      <c r="BD1741" s="3"/>
      <c r="BE1741" s="3"/>
      <c r="BF1741" s="3"/>
      <c r="BG1741" s="3"/>
      <c r="BH1741" s="3"/>
      <c r="BI1741" s="3"/>
      <c r="BJ1741" s="3"/>
      <c r="BK1741" s="3"/>
      <c r="BL1741" s="51"/>
      <c r="BM1741" s="8"/>
      <c r="BN1741" s="8"/>
      <c r="BO1741" s="10"/>
      <c r="BP1741" s="8"/>
      <c r="BQ1741" s="8"/>
      <c r="BR1741" s="8"/>
      <c r="BS1741" s="8"/>
      <c r="BT1741" s="8"/>
      <c r="BU1741" s="8"/>
      <c r="BV1741" s="8"/>
      <c r="BW1741" s="8"/>
    </row>
    <row r="1742" spans="1:75" x14ac:dyDescent="0.3">
      <c r="A1742" s="7"/>
      <c r="B1742" s="3"/>
      <c r="C1742" s="3"/>
      <c r="D1742" s="3"/>
      <c r="E1742" s="3"/>
      <c r="F1742" s="3"/>
      <c r="H1742" s="3"/>
      <c r="I1742" s="3"/>
      <c r="J1742" s="3"/>
      <c r="K1742" s="3"/>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c r="AL1742" s="3"/>
      <c r="AM1742" s="3"/>
      <c r="AN1742" s="3"/>
      <c r="AO1742" s="3"/>
      <c r="AP1742" s="3"/>
      <c r="AQ1742" s="3"/>
      <c r="AR1742" s="3"/>
      <c r="AS1742" s="3"/>
      <c r="AT1742" s="3"/>
      <c r="AU1742" s="3"/>
      <c r="AV1742" s="3"/>
      <c r="AW1742" s="3"/>
      <c r="AX1742" s="3"/>
      <c r="AY1742" s="3"/>
      <c r="AZ1742" s="3"/>
      <c r="BA1742" s="3"/>
      <c r="BB1742" s="3"/>
      <c r="BC1742" s="3"/>
      <c r="BD1742" s="3"/>
      <c r="BE1742" s="3"/>
      <c r="BF1742" s="3"/>
      <c r="BG1742" s="3"/>
      <c r="BH1742" s="3"/>
      <c r="BI1742" s="3"/>
      <c r="BJ1742" s="3"/>
      <c r="BK1742" s="3"/>
      <c r="BL1742" s="51"/>
      <c r="BM1742" s="8"/>
      <c r="BN1742" s="8"/>
      <c r="BO1742" s="10"/>
      <c r="BP1742" s="8"/>
      <c r="BQ1742" s="8"/>
      <c r="BR1742" s="8"/>
      <c r="BS1742" s="8"/>
      <c r="BT1742" s="8"/>
      <c r="BU1742" s="8"/>
      <c r="BV1742" s="8"/>
      <c r="BW1742" s="8"/>
    </row>
    <row r="1743" spans="1:75" x14ac:dyDescent="0.3">
      <c r="A1743" s="7"/>
      <c r="B1743" s="3"/>
      <c r="C1743" s="3"/>
      <c r="D1743" s="3"/>
      <c r="E1743" s="3"/>
      <c r="F1743" s="3"/>
      <c r="H1743" s="3"/>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c r="AL1743" s="3"/>
      <c r="AM1743" s="3"/>
      <c r="AN1743" s="3"/>
      <c r="AO1743" s="3"/>
      <c r="AP1743" s="3"/>
      <c r="AQ1743" s="3"/>
      <c r="AR1743" s="3"/>
      <c r="AS1743" s="3"/>
      <c r="AT1743" s="3"/>
      <c r="AU1743" s="3"/>
      <c r="AV1743" s="3"/>
      <c r="AW1743" s="3"/>
      <c r="AX1743" s="3"/>
      <c r="AY1743" s="3"/>
      <c r="AZ1743" s="3"/>
      <c r="BA1743" s="3"/>
      <c r="BB1743" s="3"/>
      <c r="BC1743" s="3"/>
      <c r="BD1743" s="3"/>
      <c r="BE1743" s="3"/>
      <c r="BF1743" s="3"/>
      <c r="BG1743" s="3"/>
      <c r="BH1743" s="3"/>
      <c r="BI1743" s="3"/>
      <c r="BJ1743" s="3"/>
      <c r="BK1743" s="3"/>
      <c r="BL1743" s="51"/>
      <c r="BM1743" s="8"/>
      <c r="BN1743" s="8"/>
      <c r="BO1743" s="10"/>
      <c r="BP1743" s="8"/>
      <c r="BQ1743" s="8"/>
      <c r="BR1743" s="8"/>
      <c r="BS1743" s="8"/>
      <c r="BT1743" s="8"/>
      <c r="BU1743" s="8"/>
      <c r="BV1743" s="8"/>
      <c r="BW1743" s="8"/>
    </row>
    <row r="1744" spans="1:75" x14ac:dyDescent="0.3">
      <c r="A1744" s="7"/>
      <c r="B1744" s="3"/>
      <c r="C1744" s="3"/>
      <c r="D1744" s="3"/>
      <c r="E1744" s="3"/>
      <c r="F1744" s="3"/>
      <c r="H1744" s="3"/>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c r="AL1744" s="3"/>
      <c r="AM1744" s="3"/>
      <c r="AN1744" s="3"/>
      <c r="AO1744" s="3"/>
      <c r="AP1744" s="3"/>
      <c r="AQ1744" s="3"/>
      <c r="AR1744" s="3"/>
      <c r="AS1744" s="3"/>
      <c r="AT1744" s="3"/>
      <c r="AU1744" s="3"/>
      <c r="AV1744" s="3"/>
      <c r="AW1744" s="3"/>
      <c r="AX1744" s="3"/>
      <c r="AY1744" s="3"/>
      <c r="AZ1744" s="3"/>
      <c r="BA1744" s="3"/>
      <c r="BB1744" s="3"/>
      <c r="BC1744" s="3"/>
      <c r="BD1744" s="3"/>
      <c r="BE1744" s="3"/>
      <c r="BF1744" s="3"/>
      <c r="BG1744" s="3"/>
      <c r="BH1744" s="3"/>
      <c r="BI1744" s="3"/>
      <c r="BJ1744" s="3"/>
      <c r="BK1744" s="3"/>
      <c r="BL1744" s="51"/>
      <c r="BM1744" s="8"/>
      <c r="BN1744" s="8"/>
      <c r="BO1744" s="10"/>
      <c r="BP1744" s="8"/>
      <c r="BQ1744" s="8"/>
      <c r="BR1744" s="8"/>
      <c r="BS1744" s="8"/>
      <c r="BT1744" s="8"/>
      <c r="BU1744" s="8"/>
      <c r="BV1744" s="8"/>
      <c r="BW1744" s="8"/>
    </row>
    <row r="1745" spans="1:75" x14ac:dyDescent="0.3">
      <c r="A1745" s="7"/>
      <c r="B1745" s="3"/>
      <c r="C1745" s="3"/>
      <c r="D1745" s="3"/>
      <c r="E1745" s="3"/>
      <c r="F1745" s="3"/>
      <c r="H1745" s="3"/>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c r="AL1745" s="3"/>
      <c r="AM1745" s="3"/>
      <c r="AN1745" s="3"/>
      <c r="AO1745" s="3"/>
      <c r="AP1745" s="3"/>
      <c r="AQ1745" s="3"/>
      <c r="AR1745" s="3"/>
      <c r="AS1745" s="3"/>
      <c r="AT1745" s="3"/>
      <c r="AU1745" s="3"/>
      <c r="AV1745" s="3"/>
      <c r="AW1745" s="3"/>
      <c r="AX1745" s="3"/>
      <c r="AY1745" s="3"/>
      <c r="AZ1745" s="3"/>
      <c r="BA1745" s="3"/>
      <c r="BB1745" s="3"/>
      <c r="BC1745" s="3"/>
      <c r="BD1745" s="3"/>
      <c r="BE1745" s="3"/>
      <c r="BF1745" s="3"/>
      <c r="BG1745" s="3"/>
      <c r="BH1745" s="3"/>
      <c r="BI1745" s="3"/>
      <c r="BJ1745" s="3"/>
      <c r="BK1745" s="3"/>
      <c r="BL1745" s="51"/>
      <c r="BM1745" s="8"/>
      <c r="BN1745" s="8"/>
      <c r="BO1745" s="10"/>
      <c r="BP1745" s="8"/>
      <c r="BQ1745" s="8"/>
      <c r="BR1745" s="8"/>
      <c r="BS1745" s="8"/>
      <c r="BT1745" s="8"/>
      <c r="BU1745" s="8"/>
      <c r="BV1745" s="8"/>
      <c r="BW1745" s="8"/>
    </row>
    <row r="1746" spans="1:75" x14ac:dyDescent="0.3">
      <c r="A1746" s="7"/>
      <c r="B1746" s="3"/>
      <c r="C1746" s="3"/>
      <c r="D1746" s="3"/>
      <c r="E1746" s="3"/>
      <c r="F1746" s="3"/>
      <c r="H1746" s="3"/>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c r="AL1746" s="3"/>
      <c r="AM1746" s="3"/>
      <c r="AN1746" s="3"/>
      <c r="AO1746" s="3"/>
      <c r="AP1746" s="3"/>
      <c r="AQ1746" s="3"/>
      <c r="AR1746" s="3"/>
      <c r="AS1746" s="3"/>
      <c r="AT1746" s="3"/>
      <c r="AU1746" s="3"/>
      <c r="AV1746" s="3"/>
      <c r="AW1746" s="3"/>
      <c r="AX1746" s="3"/>
      <c r="AY1746" s="3"/>
      <c r="AZ1746" s="3"/>
      <c r="BA1746" s="3"/>
      <c r="BB1746" s="3"/>
      <c r="BC1746" s="3"/>
      <c r="BD1746" s="3"/>
      <c r="BE1746" s="3"/>
      <c r="BF1746" s="3"/>
      <c r="BG1746" s="3"/>
      <c r="BH1746" s="3"/>
      <c r="BI1746" s="3"/>
      <c r="BJ1746" s="3"/>
      <c r="BK1746" s="3"/>
      <c r="BL1746" s="51"/>
      <c r="BM1746" s="8"/>
      <c r="BN1746" s="8"/>
      <c r="BO1746" s="10"/>
      <c r="BP1746" s="8"/>
      <c r="BQ1746" s="8"/>
      <c r="BR1746" s="8"/>
      <c r="BS1746" s="8"/>
      <c r="BT1746" s="8"/>
      <c r="BU1746" s="8"/>
      <c r="BV1746" s="8"/>
      <c r="BW1746" s="8"/>
    </row>
    <row r="1747" spans="1:75" x14ac:dyDescent="0.3">
      <c r="A1747" s="7"/>
      <c r="B1747" s="3"/>
      <c r="C1747" s="3"/>
      <c r="D1747" s="3"/>
      <c r="E1747" s="3"/>
      <c r="F1747" s="3"/>
      <c r="H1747" s="3"/>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c r="AL1747" s="3"/>
      <c r="AM1747" s="3"/>
      <c r="AN1747" s="3"/>
      <c r="AO1747" s="3"/>
      <c r="AP1747" s="3"/>
      <c r="AQ1747" s="3"/>
      <c r="AR1747" s="3"/>
      <c r="AS1747" s="3"/>
      <c r="AT1747" s="3"/>
      <c r="AU1747" s="3"/>
      <c r="AV1747" s="3"/>
      <c r="AW1747" s="3"/>
      <c r="AX1747" s="3"/>
      <c r="AY1747" s="3"/>
      <c r="AZ1747" s="3"/>
      <c r="BA1747" s="3"/>
      <c r="BB1747" s="3"/>
      <c r="BC1747" s="3"/>
      <c r="BD1747" s="3"/>
      <c r="BE1747" s="3"/>
      <c r="BF1747" s="3"/>
      <c r="BG1747" s="3"/>
      <c r="BH1747" s="3"/>
      <c r="BI1747" s="3"/>
      <c r="BJ1747" s="3"/>
      <c r="BK1747" s="3"/>
      <c r="BL1747" s="51"/>
      <c r="BM1747" s="8"/>
      <c r="BN1747" s="8"/>
      <c r="BO1747" s="10"/>
      <c r="BP1747" s="8"/>
      <c r="BQ1747" s="8"/>
      <c r="BR1747" s="8"/>
      <c r="BS1747" s="8"/>
      <c r="BT1747" s="8"/>
      <c r="BU1747" s="8"/>
      <c r="BV1747" s="8"/>
      <c r="BW1747" s="8"/>
    </row>
    <row r="1748" spans="1:75" x14ac:dyDescent="0.3">
      <c r="A1748" s="7"/>
      <c r="B1748" s="3"/>
      <c r="C1748" s="3"/>
      <c r="D1748" s="3"/>
      <c r="E1748" s="3"/>
      <c r="F1748" s="3"/>
      <c r="H1748" s="3"/>
      <c r="I1748" s="3"/>
      <c r="J1748" s="3"/>
      <c r="K1748" s="3"/>
      <c r="L1748" s="3"/>
      <c r="M1748" s="3"/>
      <c r="N1748" s="3"/>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c r="AL1748" s="3"/>
      <c r="AM1748" s="3"/>
      <c r="AN1748" s="3"/>
      <c r="AO1748" s="3"/>
      <c r="AP1748" s="3"/>
      <c r="AQ1748" s="3"/>
      <c r="AR1748" s="3"/>
      <c r="AS1748" s="3"/>
      <c r="AT1748" s="3"/>
      <c r="AU1748" s="3"/>
      <c r="AV1748" s="3"/>
      <c r="AW1748" s="3"/>
      <c r="AX1748" s="3"/>
      <c r="AY1748" s="3"/>
      <c r="AZ1748" s="3"/>
      <c r="BA1748" s="3"/>
      <c r="BB1748" s="3"/>
      <c r="BC1748" s="3"/>
      <c r="BD1748" s="3"/>
      <c r="BE1748" s="3"/>
      <c r="BF1748" s="3"/>
      <c r="BG1748" s="3"/>
      <c r="BH1748" s="3"/>
      <c r="BI1748" s="3"/>
      <c r="BJ1748" s="3"/>
      <c r="BK1748" s="3"/>
      <c r="BL1748" s="51"/>
      <c r="BM1748" s="8"/>
      <c r="BN1748" s="8"/>
      <c r="BO1748" s="10"/>
      <c r="BP1748" s="8"/>
      <c r="BQ1748" s="8"/>
      <c r="BR1748" s="8"/>
      <c r="BS1748" s="8"/>
      <c r="BT1748" s="8"/>
      <c r="BU1748" s="8"/>
      <c r="BV1748" s="8"/>
      <c r="BW1748" s="8"/>
    </row>
    <row r="1749" spans="1:75" x14ac:dyDescent="0.3">
      <c r="A1749" s="7"/>
      <c r="B1749" s="3"/>
      <c r="C1749" s="3"/>
      <c r="D1749" s="3"/>
      <c r="E1749" s="3"/>
      <c r="F1749" s="3"/>
      <c r="H1749" s="3"/>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c r="AL1749" s="3"/>
      <c r="AM1749" s="3"/>
      <c r="AN1749" s="3"/>
      <c r="AO1749" s="3"/>
      <c r="AP1749" s="3"/>
      <c r="AQ1749" s="3"/>
      <c r="AR1749" s="3"/>
      <c r="AS1749" s="3"/>
      <c r="AT1749" s="3"/>
      <c r="AU1749" s="3"/>
      <c r="AV1749" s="3"/>
      <c r="AW1749" s="3"/>
      <c r="AX1749" s="3"/>
      <c r="AY1749" s="3"/>
      <c r="AZ1749" s="3"/>
      <c r="BA1749" s="3"/>
      <c r="BB1749" s="3"/>
      <c r="BC1749" s="3"/>
      <c r="BD1749" s="3"/>
      <c r="BE1749" s="3"/>
      <c r="BF1749" s="3"/>
      <c r="BG1749" s="3"/>
      <c r="BH1749" s="3"/>
      <c r="BI1749" s="3"/>
      <c r="BJ1749" s="3"/>
      <c r="BK1749" s="3"/>
      <c r="BL1749" s="51"/>
      <c r="BM1749" s="8"/>
      <c r="BN1749" s="8"/>
      <c r="BO1749" s="10"/>
      <c r="BP1749" s="8"/>
      <c r="BQ1749" s="8"/>
      <c r="BR1749" s="8"/>
      <c r="BS1749" s="8"/>
      <c r="BT1749" s="8"/>
      <c r="BU1749" s="8"/>
      <c r="BV1749" s="8"/>
      <c r="BW1749" s="8"/>
    </row>
    <row r="1750" spans="1:75" x14ac:dyDescent="0.3">
      <c r="A1750" s="7"/>
      <c r="B1750" s="3"/>
      <c r="C1750" s="3"/>
      <c r="D1750" s="3"/>
      <c r="E1750" s="3"/>
      <c r="F1750" s="3"/>
      <c r="H1750" s="3"/>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c r="AL1750" s="3"/>
      <c r="AM1750" s="3"/>
      <c r="AN1750" s="3"/>
      <c r="AO1750" s="3"/>
      <c r="AP1750" s="3"/>
      <c r="AQ1750" s="3"/>
      <c r="AR1750" s="3"/>
      <c r="AS1750" s="3"/>
      <c r="AT1750" s="3"/>
      <c r="AU1750" s="3"/>
      <c r="AV1750" s="3"/>
      <c r="AW1750" s="3"/>
      <c r="AX1750" s="3"/>
      <c r="AY1750" s="3"/>
      <c r="AZ1750" s="3"/>
      <c r="BA1750" s="3"/>
      <c r="BB1750" s="3"/>
      <c r="BC1750" s="3"/>
      <c r="BD1750" s="3"/>
      <c r="BE1750" s="3"/>
      <c r="BF1750" s="3"/>
      <c r="BG1750" s="3"/>
      <c r="BH1750" s="3"/>
      <c r="BI1750" s="3"/>
      <c r="BJ1750" s="3"/>
      <c r="BK1750" s="3"/>
      <c r="BL1750" s="51"/>
      <c r="BM1750" s="8"/>
      <c r="BN1750" s="8"/>
      <c r="BO1750" s="10"/>
      <c r="BP1750" s="8"/>
      <c r="BQ1750" s="8"/>
      <c r="BR1750" s="8"/>
      <c r="BS1750" s="8"/>
      <c r="BT1750" s="8"/>
      <c r="BU1750" s="8"/>
      <c r="BV1750" s="8"/>
      <c r="BW1750" s="8"/>
    </row>
    <row r="1751" spans="1:75" x14ac:dyDescent="0.3">
      <c r="A1751" s="7"/>
      <c r="B1751" s="3"/>
      <c r="C1751" s="3"/>
      <c r="D1751" s="3"/>
      <c r="E1751" s="3"/>
      <c r="F1751" s="3"/>
      <c r="H1751" s="3"/>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c r="AL1751" s="3"/>
      <c r="AM1751" s="3"/>
      <c r="AN1751" s="3"/>
      <c r="AO1751" s="3"/>
      <c r="AP1751" s="3"/>
      <c r="AQ1751" s="3"/>
      <c r="AR1751" s="3"/>
      <c r="AS1751" s="3"/>
      <c r="AT1751" s="3"/>
      <c r="AU1751" s="3"/>
      <c r="AV1751" s="3"/>
      <c r="AW1751" s="3"/>
      <c r="AX1751" s="3"/>
      <c r="AY1751" s="3"/>
      <c r="AZ1751" s="3"/>
      <c r="BA1751" s="3"/>
      <c r="BB1751" s="3"/>
      <c r="BC1751" s="3"/>
      <c r="BD1751" s="3"/>
      <c r="BE1751" s="3"/>
      <c r="BF1751" s="3"/>
      <c r="BG1751" s="3"/>
      <c r="BH1751" s="3"/>
      <c r="BI1751" s="3"/>
      <c r="BJ1751" s="3"/>
      <c r="BK1751" s="3"/>
      <c r="BL1751" s="51"/>
      <c r="BM1751" s="8"/>
      <c r="BN1751" s="8"/>
      <c r="BO1751" s="10"/>
      <c r="BP1751" s="8"/>
      <c r="BQ1751" s="8"/>
      <c r="BR1751" s="8"/>
      <c r="BS1751" s="8"/>
      <c r="BT1751" s="8"/>
      <c r="BU1751" s="8"/>
      <c r="BV1751" s="8"/>
      <c r="BW1751" s="8"/>
    </row>
    <row r="1752" spans="1:75" x14ac:dyDescent="0.3">
      <c r="A1752" s="7"/>
      <c r="B1752" s="3"/>
      <c r="C1752" s="3"/>
      <c r="D1752" s="3"/>
      <c r="E1752" s="3"/>
      <c r="F1752" s="3"/>
      <c r="H1752" s="3"/>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c r="AL1752" s="3"/>
      <c r="AM1752" s="3"/>
      <c r="AN1752" s="3"/>
      <c r="AO1752" s="3"/>
      <c r="AP1752" s="3"/>
      <c r="AQ1752" s="3"/>
      <c r="AR1752" s="3"/>
      <c r="AS1752" s="3"/>
      <c r="AT1752" s="3"/>
      <c r="AU1752" s="3"/>
      <c r="AV1752" s="3"/>
      <c r="AW1752" s="3"/>
      <c r="AX1752" s="3"/>
      <c r="AY1752" s="3"/>
      <c r="AZ1752" s="3"/>
      <c r="BA1752" s="3"/>
      <c r="BB1752" s="3"/>
      <c r="BC1752" s="3"/>
      <c r="BD1752" s="3"/>
      <c r="BE1752" s="3"/>
      <c r="BF1752" s="3"/>
      <c r="BG1752" s="3"/>
      <c r="BH1752" s="3"/>
      <c r="BI1752" s="3"/>
      <c r="BJ1752" s="3"/>
      <c r="BK1752" s="3"/>
      <c r="BL1752" s="51"/>
      <c r="BM1752" s="8"/>
      <c r="BN1752" s="8"/>
      <c r="BO1752" s="10"/>
      <c r="BP1752" s="8"/>
      <c r="BQ1752" s="8"/>
      <c r="BR1752" s="8"/>
      <c r="BS1752" s="8"/>
      <c r="BT1752" s="8"/>
      <c r="BU1752" s="8"/>
      <c r="BV1752" s="8"/>
      <c r="BW1752" s="8"/>
    </row>
    <row r="1753" spans="1:75" x14ac:dyDescent="0.3">
      <c r="A1753" s="7"/>
      <c r="B1753" s="3"/>
      <c r="C1753" s="3"/>
      <c r="D1753" s="3"/>
      <c r="E1753" s="3"/>
      <c r="F1753" s="3"/>
      <c r="H1753" s="3"/>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c r="AL1753" s="3"/>
      <c r="AM1753" s="3"/>
      <c r="AN1753" s="3"/>
      <c r="AO1753" s="3"/>
      <c r="AP1753" s="3"/>
      <c r="AQ1753" s="3"/>
      <c r="AR1753" s="3"/>
      <c r="AS1753" s="3"/>
      <c r="AT1753" s="3"/>
      <c r="AU1753" s="3"/>
      <c r="AV1753" s="3"/>
      <c r="AW1753" s="3"/>
      <c r="AX1753" s="3"/>
      <c r="AY1753" s="3"/>
      <c r="AZ1753" s="3"/>
      <c r="BA1753" s="3"/>
      <c r="BB1753" s="3"/>
      <c r="BC1753" s="3"/>
      <c r="BD1753" s="3"/>
      <c r="BE1753" s="3"/>
      <c r="BF1753" s="3"/>
      <c r="BG1753" s="3"/>
      <c r="BH1753" s="3"/>
      <c r="BI1753" s="3"/>
      <c r="BJ1753" s="3"/>
      <c r="BK1753" s="3"/>
      <c r="BL1753" s="51"/>
      <c r="BM1753" s="8"/>
      <c r="BN1753" s="8"/>
      <c r="BO1753" s="10"/>
      <c r="BP1753" s="8"/>
      <c r="BQ1753" s="8"/>
      <c r="BR1753" s="8"/>
      <c r="BS1753" s="8"/>
      <c r="BT1753" s="8"/>
      <c r="BU1753" s="8"/>
      <c r="BV1753" s="8"/>
      <c r="BW1753" s="8"/>
    </row>
    <row r="1754" spans="1:75" x14ac:dyDescent="0.3">
      <c r="A1754" s="7"/>
      <c r="B1754" s="3"/>
      <c r="C1754" s="3"/>
      <c r="D1754" s="3"/>
      <c r="E1754" s="3"/>
      <c r="F1754" s="3"/>
      <c r="H1754" s="3"/>
      <c r="I1754" s="3"/>
      <c r="J1754" s="3"/>
      <c r="K1754" s="3"/>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c r="AL1754" s="3"/>
      <c r="AM1754" s="3"/>
      <c r="AN1754" s="3"/>
      <c r="AO1754" s="3"/>
      <c r="AP1754" s="3"/>
      <c r="AQ1754" s="3"/>
      <c r="AR1754" s="3"/>
      <c r="AS1754" s="3"/>
      <c r="AT1754" s="3"/>
      <c r="AU1754" s="3"/>
      <c r="AV1754" s="3"/>
      <c r="AW1754" s="3"/>
      <c r="AX1754" s="3"/>
      <c r="AY1754" s="3"/>
      <c r="AZ1754" s="3"/>
      <c r="BA1754" s="3"/>
      <c r="BB1754" s="3"/>
      <c r="BC1754" s="3"/>
      <c r="BD1754" s="3"/>
      <c r="BE1754" s="3"/>
      <c r="BF1754" s="3"/>
      <c r="BG1754" s="3"/>
      <c r="BH1754" s="3"/>
      <c r="BI1754" s="3"/>
      <c r="BJ1754" s="3"/>
      <c r="BK1754" s="3"/>
      <c r="BL1754" s="51"/>
      <c r="BM1754" s="8"/>
      <c r="BN1754" s="8"/>
      <c r="BO1754" s="10"/>
      <c r="BP1754" s="8"/>
      <c r="BQ1754" s="8"/>
      <c r="BR1754" s="8"/>
      <c r="BS1754" s="8"/>
      <c r="BT1754" s="8"/>
      <c r="BU1754" s="8"/>
      <c r="BV1754" s="8"/>
      <c r="BW1754" s="8"/>
    </row>
    <row r="1755" spans="1:75" x14ac:dyDescent="0.3">
      <c r="A1755" s="7"/>
      <c r="B1755" s="3"/>
      <c r="C1755" s="3"/>
      <c r="D1755" s="3"/>
      <c r="E1755" s="3"/>
      <c r="F1755" s="3"/>
      <c r="H1755" s="3"/>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c r="AL1755" s="3"/>
      <c r="AM1755" s="3"/>
      <c r="AN1755" s="3"/>
      <c r="AO1755" s="3"/>
      <c r="AP1755" s="3"/>
      <c r="AQ1755" s="3"/>
      <c r="AR1755" s="3"/>
      <c r="AS1755" s="3"/>
      <c r="AT1755" s="3"/>
      <c r="AU1755" s="3"/>
      <c r="AV1755" s="3"/>
      <c r="AW1755" s="3"/>
      <c r="AX1755" s="3"/>
      <c r="AY1755" s="3"/>
      <c r="AZ1755" s="3"/>
      <c r="BA1755" s="3"/>
      <c r="BB1755" s="3"/>
      <c r="BC1755" s="3"/>
      <c r="BD1755" s="3"/>
      <c r="BE1755" s="3"/>
      <c r="BF1755" s="3"/>
      <c r="BG1755" s="3"/>
      <c r="BH1755" s="3"/>
      <c r="BI1755" s="3"/>
      <c r="BJ1755" s="3"/>
      <c r="BK1755" s="3"/>
      <c r="BL1755" s="51"/>
      <c r="BM1755" s="8"/>
      <c r="BN1755" s="8"/>
      <c r="BO1755" s="10"/>
      <c r="BP1755" s="8"/>
      <c r="BQ1755" s="8"/>
      <c r="BR1755" s="8"/>
      <c r="BS1755" s="8"/>
      <c r="BT1755" s="8"/>
      <c r="BU1755" s="8"/>
      <c r="BV1755" s="8"/>
      <c r="BW1755" s="8"/>
    </row>
    <row r="1756" spans="1:75" x14ac:dyDescent="0.3">
      <c r="A1756" s="7"/>
      <c r="B1756" s="3"/>
      <c r="C1756" s="3"/>
      <c r="D1756" s="3"/>
      <c r="E1756" s="3"/>
      <c r="F1756" s="3"/>
      <c r="H1756" s="3"/>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c r="AL1756" s="3"/>
      <c r="AM1756" s="3"/>
      <c r="AN1756" s="3"/>
      <c r="AO1756" s="3"/>
      <c r="AP1756" s="3"/>
      <c r="AQ1756" s="3"/>
      <c r="AR1756" s="3"/>
      <c r="AS1756" s="3"/>
      <c r="AT1756" s="3"/>
      <c r="AU1756" s="3"/>
      <c r="AV1756" s="3"/>
      <c r="AW1756" s="3"/>
      <c r="AX1756" s="3"/>
      <c r="AY1756" s="3"/>
      <c r="AZ1756" s="3"/>
      <c r="BA1756" s="3"/>
      <c r="BB1756" s="3"/>
      <c r="BC1756" s="3"/>
      <c r="BD1756" s="3"/>
      <c r="BE1756" s="3"/>
      <c r="BF1756" s="3"/>
      <c r="BG1756" s="3"/>
      <c r="BH1756" s="3"/>
      <c r="BI1756" s="3"/>
      <c r="BJ1756" s="3"/>
      <c r="BK1756" s="3"/>
      <c r="BL1756" s="51"/>
      <c r="BM1756" s="8"/>
      <c r="BN1756" s="8"/>
      <c r="BO1756" s="10"/>
      <c r="BP1756" s="8"/>
      <c r="BQ1756" s="8"/>
      <c r="BR1756" s="8"/>
      <c r="BS1756" s="8"/>
      <c r="BT1756" s="8"/>
      <c r="BU1756" s="8"/>
      <c r="BV1756" s="8"/>
      <c r="BW1756" s="8"/>
    </row>
    <row r="1757" spans="1:75" x14ac:dyDescent="0.3">
      <c r="A1757" s="7"/>
      <c r="B1757" s="3"/>
      <c r="C1757" s="3"/>
      <c r="D1757" s="3"/>
      <c r="E1757" s="3"/>
      <c r="F1757" s="3"/>
      <c r="H1757" s="3"/>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c r="AL1757" s="3"/>
      <c r="AM1757" s="3"/>
      <c r="AN1757" s="3"/>
      <c r="AO1757" s="3"/>
      <c r="AP1757" s="3"/>
      <c r="AQ1757" s="3"/>
      <c r="AR1757" s="3"/>
      <c r="AS1757" s="3"/>
      <c r="AT1757" s="3"/>
      <c r="AU1757" s="3"/>
      <c r="AV1757" s="3"/>
      <c r="AW1757" s="3"/>
      <c r="AX1757" s="3"/>
      <c r="AY1757" s="3"/>
      <c r="AZ1757" s="3"/>
      <c r="BA1757" s="3"/>
      <c r="BB1757" s="3"/>
      <c r="BC1757" s="3"/>
      <c r="BD1757" s="3"/>
      <c r="BE1757" s="3"/>
      <c r="BF1757" s="3"/>
      <c r="BG1757" s="3"/>
      <c r="BH1757" s="3"/>
      <c r="BI1757" s="3"/>
      <c r="BJ1757" s="3"/>
      <c r="BK1757" s="3"/>
      <c r="BL1757" s="51"/>
      <c r="BM1757" s="8"/>
      <c r="BN1757" s="8"/>
      <c r="BO1757" s="10"/>
      <c r="BP1757" s="8"/>
      <c r="BQ1757" s="8"/>
      <c r="BR1757" s="8"/>
      <c r="BS1757" s="8"/>
      <c r="BT1757" s="8"/>
      <c r="BU1757" s="8"/>
      <c r="BV1757" s="8"/>
      <c r="BW1757" s="8"/>
    </row>
    <row r="1758" spans="1:75" x14ac:dyDescent="0.3">
      <c r="A1758" s="7"/>
      <c r="B1758" s="3"/>
      <c r="C1758" s="3"/>
      <c r="D1758" s="3"/>
      <c r="E1758" s="3"/>
      <c r="F1758" s="3"/>
      <c r="H1758" s="3"/>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c r="AL1758" s="3"/>
      <c r="AM1758" s="3"/>
      <c r="AN1758" s="3"/>
      <c r="AO1758" s="3"/>
      <c r="AP1758" s="3"/>
      <c r="AQ1758" s="3"/>
      <c r="AR1758" s="3"/>
      <c r="AS1758" s="3"/>
      <c r="AT1758" s="3"/>
      <c r="AU1758" s="3"/>
      <c r="AV1758" s="3"/>
      <c r="AW1758" s="3"/>
      <c r="AX1758" s="3"/>
      <c r="AY1758" s="3"/>
      <c r="AZ1758" s="3"/>
      <c r="BA1758" s="3"/>
      <c r="BB1758" s="3"/>
      <c r="BC1758" s="3"/>
      <c r="BD1758" s="3"/>
      <c r="BE1758" s="3"/>
      <c r="BF1758" s="3"/>
      <c r="BG1758" s="3"/>
      <c r="BH1758" s="3"/>
      <c r="BI1758" s="3"/>
      <c r="BJ1758" s="3"/>
      <c r="BK1758" s="3"/>
      <c r="BL1758" s="51"/>
      <c r="BM1758" s="8"/>
      <c r="BN1758" s="8"/>
      <c r="BO1758" s="10"/>
      <c r="BP1758" s="8"/>
      <c r="BQ1758" s="8"/>
      <c r="BR1758" s="8"/>
      <c r="BS1758" s="8"/>
      <c r="BT1758" s="8"/>
      <c r="BU1758" s="8"/>
      <c r="BV1758" s="8"/>
      <c r="BW1758" s="8"/>
    </row>
    <row r="1759" spans="1:75" x14ac:dyDescent="0.3">
      <c r="A1759" s="7"/>
      <c r="B1759" s="3"/>
      <c r="C1759" s="3"/>
      <c r="D1759" s="3"/>
      <c r="E1759" s="3"/>
      <c r="F1759" s="3"/>
      <c r="H1759" s="3"/>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c r="AL1759" s="3"/>
      <c r="AM1759" s="3"/>
      <c r="AN1759" s="3"/>
      <c r="AO1759" s="3"/>
      <c r="AP1759" s="3"/>
      <c r="AQ1759" s="3"/>
      <c r="AR1759" s="3"/>
      <c r="AS1759" s="3"/>
      <c r="AT1759" s="3"/>
      <c r="AU1759" s="3"/>
      <c r="AV1759" s="3"/>
      <c r="AW1759" s="3"/>
      <c r="AX1759" s="3"/>
      <c r="AY1759" s="3"/>
      <c r="AZ1759" s="3"/>
      <c r="BA1759" s="3"/>
      <c r="BB1759" s="3"/>
      <c r="BC1759" s="3"/>
      <c r="BD1759" s="3"/>
      <c r="BE1759" s="3"/>
      <c r="BF1759" s="3"/>
      <c r="BG1759" s="3"/>
      <c r="BH1759" s="3"/>
      <c r="BI1759" s="3"/>
      <c r="BJ1759" s="3"/>
      <c r="BK1759" s="3"/>
      <c r="BL1759" s="51"/>
      <c r="BM1759" s="8"/>
      <c r="BN1759" s="8"/>
      <c r="BO1759" s="10"/>
      <c r="BP1759" s="8"/>
      <c r="BQ1759" s="8"/>
      <c r="BR1759" s="8"/>
      <c r="BS1759" s="8"/>
      <c r="BT1759" s="8"/>
      <c r="BU1759" s="8"/>
      <c r="BV1759" s="8"/>
      <c r="BW1759" s="8"/>
    </row>
    <row r="1760" spans="1:75" x14ac:dyDescent="0.3">
      <c r="A1760" s="7"/>
      <c r="B1760" s="3"/>
      <c r="C1760" s="3"/>
      <c r="D1760" s="3"/>
      <c r="E1760" s="3"/>
      <c r="F1760" s="3"/>
      <c r="H1760" s="3"/>
      <c r="I1760" s="3"/>
      <c r="J1760" s="3"/>
      <c r="K1760" s="3"/>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c r="AL1760" s="3"/>
      <c r="AM1760" s="3"/>
      <c r="AN1760" s="3"/>
      <c r="AO1760" s="3"/>
      <c r="AP1760" s="3"/>
      <c r="AQ1760" s="3"/>
      <c r="AR1760" s="3"/>
      <c r="AS1760" s="3"/>
      <c r="AT1760" s="3"/>
      <c r="AU1760" s="3"/>
      <c r="AV1760" s="3"/>
      <c r="AW1760" s="3"/>
      <c r="AX1760" s="3"/>
      <c r="AY1760" s="3"/>
      <c r="AZ1760" s="3"/>
      <c r="BA1760" s="3"/>
      <c r="BB1760" s="3"/>
      <c r="BC1760" s="3"/>
      <c r="BD1760" s="3"/>
      <c r="BE1760" s="3"/>
      <c r="BF1760" s="3"/>
      <c r="BG1760" s="3"/>
      <c r="BH1760" s="3"/>
      <c r="BI1760" s="3"/>
      <c r="BJ1760" s="3"/>
      <c r="BK1760" s="3"/>
      <c r="BL1760" s="51"/>
      <c r="BM1760" s="8"/>
      <c r="BN1760" s="8"/>
      <c r="BO1760" s="10"/>
      <c r="BP1760" s="8"/>
      <c r="BQ1760" s="8"/>
      <c r="BR1760" s="8"/>
      <c r="BS1760" s="8"/>
      <c r="BT1760" s="8"/>
      <c r="BU1760" s="8"/>
      <c r="BV1760" s="8"/>
      <c r="BW1760" s="8"/>
    </row>
    <row r="1761" spans="1:75" x14ac:dyDescent="0.3">
      <c r="A1761" s="7"/>
      <c r="B1761" s="3"/>
      <c r="C1761" s="3"/>
      <c r="D1761" s="3"/>
      <c r="E1761" s="3"/>
      <c r="F1761" s="3"/>
      <c r="H1761" s="3"/>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c r="AL1761" s="3"/>
      <c r="AM1761" s="3"/>
      <c r="AN1761" s="3"/>
      <c r="AO1761" s="3"/>
      <c r="AP1761" s="3"/>
      <c r="AQ1761" s="3"/>
      <c r="AR1761" s="3"/>
      <c r="AS1761" s="3"/>
      <c r="AT1761" s="3"/>
      <c r="AU1761" s="3"/>
      <c r="AV1761" s="3"/>
      <c r="AW1761" s="3"/>
      <c r="AX1761" s="3"/>
      <c r="AY1761" s="3"/>
      <c r="AZ1761" s="3"/>
      <c r="BA1761" s="3"/>
      <c r="BB1761" s="3"/>
      <c r="BC1761" s="3"/>
      <c r="BD1761" s="3"/>
      <c r="BE1761" s="3"/>
      <c r="BF1761" s="3"/>
      <c r="BG1761" s="3"/>
      <c r="BH1761" s="3"/>
      <c r="BI1761" s="3"/>
      <c r="BJ1761" s="3"/>
      <c r="BK1761" s="3"/>
      <c r="BL1761" s="51"/>
      <c r="BM1761" s="8"/>
      <c r="BN1761" s="8"/>
      <c r="BO1761" s="10"/>
      <c r="BP1761" s="8"/>
      <c r="BQ1761" s="8"/>
      <c r="BR1761" s="8"/>
      <c r="BS1761" s="8"/>
      <c r="BT1761" s="8"/>
      <c r="BU1761" s="8"/>
      <c r="BV1761" s="8"/>
      <c r="BW1761" s="8"/>
    </row>
    <row r="1762" spans="1:75" x14ac:dyDescent="0.3">
      <c r="A1762" s="7"/>
      <c r="B1762" s="3"/>
      <c r="C1762" s="3"/>
      <c r="D1762" s="3"/>
      <c r="E1762" s="3"/>
      <c r="F1762" s="3"/>
      <c r="H1762" s="3"/>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c r="AL1762" s="3"/>
      <c r="AM1762" s="3"/>
      <c r="AN1762" s="3"/>
      <c r="AO1762" s="3"/>
      <c r="AP1762" s="3"/>
      <c r="AQ1762" s="3"/>
      <c r="AR1762" s="3"/>
      <c r="AS1762" s="3"/>
      <c r="AT1762" s="3"/>
      <c r="AU1762" s="3"/>
      <c r="AV1762" s="3"/>
      <c r="AW1762" s="3"/>
      <c r="AX1762" s="3"/>
      <c r="AY1762" s="3"/>
      <c r="AZ1762" s="3"/>
      <c r="BA1762" s="3"/>
      <c r="BB1762" s="3"/>
      <c r="BC1762" s="3"/>
      <c r="BD1762" s="3"/>
      <c r="BE1762" s="3"/>
      <c r="BF1762" s="3"/>
      <c r="BG1762" s="3"/>
      <c r="BH1762" s="3"/>
      <c r="BI1762" s="3"/>
      <c r="BJ1762" s="3"/>
      <c r="BK1762" s="3"/>
      <c r="BL1762" s="51"/>
      <c r="BM1762" s="8"/>
      <c r="BN1762" s="8"/>
      <c r="BO1762" s="10"/>
      <c r="BP1762" s="8"/>
      <c r="BQ1762" s="8"/>
      <c r="BR1762" s="8"/>
      <c r="BS1762" s="8"/>
      <c r="BT1762" s="8"/>
      <c r="BU1762" s="8"/>
      <c r="BV1762" s="8"/>
      <c r="BW1762" s="8"/>
    </row>
    <row r="1763" spans="1:75" x14ac:dyDescent="0.3">
      <c r="A1763" s="7"/>
      <c r="B1763" s="3"/>
      <c r="C1763" s="3"/>
      <c r="D1763" s="3"/>
      <c r="E1763" s="3"/>
      <c r="F1763" s="3"/>
      <c r="H1763" s="3"/>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c r="AL1763" s="3"/>
      <c r="AM1763" s="3"/>
      <c r="AN1763" s="3"/>
      <c r="AO1763" s="3"/>
      <c r="AP1763" s="3"/>
      <c r="AQ1763" s="3"/>
      <c r="AR1763" s="3"/>
      <c r="AS1763" s="3"/>
      <c r="AT1763" s="3"/>
      <c r="AU1763" s="3"/>
      <c r="AV1763" s="3"/>
      <c r="AW1763" s="3"/>
      <c r="AX1763" s="3"/>
      <c r="AY1763" s="3"/>
      <c r="AZ1763" s="3"/>
      <c r="BA1763" s="3"/>
      <c r="BB1763" s="3"/>
      <c r="BC1763" s="3"/>
      <c r="BD1763" s="3"/>
      <c r="BE1763" s="3"/>
      <c r="BF1763" s="3"/>
      <c r="BG1763" s="3"/>
      <c r="BH1763" s="3"/>
      <c r="BI1763" s="3"/>
      <c r="BJ1763" s="3"/>
      <c r="BK1763" s="3"/>
      <c r="BL1763" s="51"/>
      <c r="BM1763" s="8"/>
      <c r="BN1763" s="8"/>
      <c r="BO1763" s="10"/>
      <c r="BP1763" s="8"/>
      <c r="BQ1763" s="8"/>
      <c r="BR1763" s="8"/>
      <c r="BS1763" s="8"/>
      <c r="BT1763" s="8"/>
      <c r="BU1763" s="8"/>
      <c r="BV1763" s="8"/>
      <c r="BW1763" s="8"/>
    </row>
    <row r="1764" spans="1:75" x14ac:dyDescent="0.3">
      <c r="A1764" s="7"/>
      <c r="B1764" s="3"/>
      <c r="C1764" s="3"/>
      <c r="D1764" s="3"/>
      <c r="E1764" s="3"/>
      <c r="F1764" s="3"/>
      <c r="H1764" s="3"/>
      <c r="I1764" s="3"/>
      <c r="J1764" s="3"/>
      <c r="K1764" s="3"/>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c r="AI1764" s="3"/>
      <c r="AJ1764" s="3"/>
      <c r="AK1764" s="3"/>
      <c r="AL1764" s="3"/>
      <c r="AM1764" s="3"/>
      <c r="AN1764" s="3"/>
      <c r="AO1764" s="3"/>
      <c r="AP1764" s="3"/>
      <c r="AQ1764" s="3"/>
      <c r="AR1764" s="3"/>
      <c r="AS1764" s="3"/>
      <c r="AT1764" s="3"/>
      <c r="AU1764" s="3"/>
      <c r="AV1764" s="3"/>
      <c r="AW1764" s="3"/>
      <c r="AX1764" s="3"/>
      <c r="AY1764" s="3"/>
      <c r="AZ1764" s="3"/>
      <c r="BA1764" s="3"/>
      <c r="BB1764" s="3"/>
      <c r="BC1764" s="3"/>
      <c r="BD1764" s="3"/>
      <c r="BE1764" s="3"/>
      <c r="BF1764" s="3"/>
      <c r="BG1764" s="3"/>
      <c r="BH1764" s="3"/>
      <c r="BI1764" s="3"/>
      <c r="BJ1764" s="3"/>
      <c r="BK1764" s="3"/>
      <c r="BL1764" s="51"/>
      <c r="BM1764" s="8"/>
      <c r="BN1764" s="8"/>
      <c r="BO1764" s="10"/>
      <c r="BP1764" s="8"/>
      <c r="BQ1764" s="8"/>
      <c r="BR1764" s="8"/>
      <c r="BS1764" s="8"/>
      <c r="BT1764" s="8"/>
      <c r="BU1764" s="8"/>
      <c r="BV1764" s="8"/>
      <c r="BW1764" s="8"/>
    </row>
    <row r="1765" spans="1:75" x14ac:dyDescent="0.3">
      <c r="A1765" s="7"/>
      <c r="B1765" s="3"/>
      <c r="C1765" s="3"/>
      <c r="D1765" s="3"/>
      <c r="E1765" s="3"/>
      <c r="F1765" s="3"/>
      <c r="H1765" s="3"/>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c r="AL1765" s="3"/>
      <c r="AM1765" s="3"/>
      <c r="AN1765" s="3"/>
      <c r="AO1765" s="3"/>
      <c r="AP1765" s="3"/>
      <c r="AQ1765" s="3"/>
      <c r="AR1765" s="3"/>
      <c r="AS1765" s="3"/>
      <c r="AT1765" s="3"/>
      <c r="AU1765" s="3"/>
      <c r="AV1765" s="3"/>
      <c r="AW1765" s="3"/>
      <c r="AX1765" s="3"/>
      <c r="AY1765" s="3"/>
      <c r="AZ1765" s="3"/>
      <c r="BA1765" s="3"/>
      <c r="BB1765" s="3"/>
      <c r="BC1765" s="3"/>
      <c r="BD1765" s="3"/>
      <c r="BE1765" s="3"/>
      <c r="BF1765" s="3"/>
      <c r="BG1765" s="3"/>
      <c r="BH1765" s="3"/>
      <c r="BI1765" s="3"/>
      <c r="BJ1765" s="3"/>
      <c r="BK1765" s="3"/>
      <c r="BL1765" s="51"/>
      <c r="BM1765" s="8"/>
      <c r="BN1765" s="8"/>
      <c r="BO1765" s="10"/>
      <c r="BP1765" s="8"/>
      <c r="BQ1765" s="8"/>
      <c r="BR1765" s="8"/>
      <c r="BS1765" s="8"/>
      <c r="BT1765" s="8"/>
      <c r="BU1765" s="8"/>
      <c r="BV1765" s="8"/>
      <c r="BW1765" s="8"/>
    </row>
    <row r="1766" spans="1:75" x14ac:dyDescent="0.3">
      <c r="A1766" s="7"/>
      <c r="B1766" s="3"/>
      <c r="C1766" s="3"/>
      <c r="D1766" s="3"/>
      <c r="E1766" s="3"/>
      <c r="F1766" s="3"/>
      <c r="H1766" s="3"/>
      <c r="I1766" s="3"/>
      <c r="J1766" s="3"/>
      <c r="K1766" s="3"/>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c r="AL1766" s="3"/>
      <c r="AM1766" s="3"/>
      <c r="AN1766" s="3"/>
      <c r="AO1766" s="3"/>
      <c r="AP1766" s="3"/>
      <c r="AQ1766" s="3"/>
      <c r="AR1766" s="3"/>
      <c r="AS1766" s="3"/>
      <c r="AT1766" s="3"/>
      <c r="AU1766" s="3"/>
      <c r="AV1766" s="3"/>
      <c r="AW1766" s="3"/>
      <c r="AX1766" s="3"/>
      <c r="AY1766" s="3"/>
      <c r="AZ1766" s="3"/>
      <c r="BA1766" s="3"/>
      <c r="BB1766" s="3"/>
      <c r="BC1766" s="3"/>
      <c r="BD1766" s="3"/>
      <c r="BE1766" s="3"/>
      <c r="BF1766" s="3"/>
      <c r="BG1766" s="3"/>
      <c r="BH1766" s="3"/>
      <c r="BI1766" s="3"/>
      <c r="BJ1766" s="3"/>
      <c r="BK1766" s="3"/>
      <c r="BL1766" s="51"/>
      <c r="BM1766" s="8"/>
      <c r="BN1766" s="8"/>
      <c r="BO1766" s="10"/>
      <c r="BP1766" s="8"/>
      <c r="BQ1766" s="8"/>
      <c r="BR1766" s="8"/>
      <c r="BS1766" s="8"/>
      <c r="BT1766" s="8"/>
      <c r="BU1766" s="8"/>
      <c r="BV1766" s="8"/>
      <c r="BW1766" s="8"/>
    </row>
    <row r="1767" spans="1:75" x14ac:dyDescent="0.3">
      <c r="A1767" s="7"/>
      <c r="B1767" s="3"/>
      <c r="C1767" s="3"/>
      <c r="D1767" s="3"/>
      <c r="E1767" s="3"/>
      <c r="F1767" s="3"/>
      <c r="H1767" s="3"/>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c r="AL1767" s="3"/>
      <c r="AM1767" s="3"/>
      <c r="AN1767" s="3"/>
      <c r="AO1767" s="3"/>
      <c r="AP1767" s="3"/>
      <c r="AQ1767" s="3"/>
      <c r="AR1767" s="3"/>
      <c r="AS1767" s="3"/>
      <c r="AT1767" s="3"/>
      <c r="AU1767" s="3"/>
      <c r="AV1767" s="3"/>
      <c r="AW1767" s="3"/>
      <c r="AX1767" s="3"/>
      <c r="AY1767" s="3"/>
      <c r="AZ1767" s="3"/>
      <c r="BA1767" s="3"/>
      <c r="BB1767" s="3"/>
      <c r="BC1767" s="3"/>
      <c r="BD1767" s="3"/>
      <c r="BE1767" s="3"/>
      <c r="BF1767" s="3"/>
      <c r="BG1767" s="3"/>
      <c r="BH1767" s="3"/>
      <c r="BI1767" s="3"/>
      <c r="BJ1767" s="3"/>
      <c r="BK1767" s="3"/>
      <c r="BL1767" s="51"/>
      <c r="BM1767" s="8"/>
      <c r="BN1767" s="8"/>
      <c r="BO1767" s="10"/>
      <c r="BP1767" s="8"/>
      <c r="BQ1767" s="8"/>
      <c r="BR1767" s="8"/>
      <c r="BS1767" s="8"/>
      <c r="BT1767" s="8"/>
      <c r="BU1767" s="8"/>
      <c r="BV1767" s="8"/>
      <c r="BW1767" s="8"/>
    </row>
    <row r="1768" spans="1:75" x14ac:dyDescent="0.3">
      <c r="A1768" s="7"/>
      <c r="B1768" s="3"/>
      <c r="C1768" s="3"/>
      <c r="D1768" s="3"/>
      <c r="E1768" s="3"/>
      <c r="F1768" s="3"/>
      <c r="H1768" s="3"/>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c r="AL1768" s="3"/>
      <c r="AM1768" s="3"/>
      <c r="AN1768" s="3"/>
      <c r="AO1768" s="3"/>
      <c r="AP1768" s="3"/>
      <c r="AQ1768" s="3"/>
      <c r="AR1768" s="3"/>
      <c r="AS1768" s="3"/>
      <c r="AT1768" s="3"/>
      <c r="AU1768" s="3"/>
      <c r="AV1768" s="3"/>
      <c r="AW1768" s="3"/>
      <c r="AX1768" s="3"/>
      <c r="AY1768" s="3"/>
      <c r="AZ1768" s="3"/>
      <c r="BA1768" s="3"/>
      <c r="BB1768" s="3"/>
      <c r="BC1768" s="3"/>
      <c r="BD1768" s="3"/>
      <c r="BE1768" s="3"/>
      <c r="BF1768" s="3"/>
      <c r="BG1768" s="3"/>
      <c r="BH1768" s="3"/>
      <c r="BI1768" s="3"/>
      <c r="BJ1768" s="3"/>
      <c r="BK1768" s="3"/>
      <c r="BL1768" s="51"/>
      <c r="BM1768" s="8"/>
      <c r="BN1768" s="8"/>
      <c r="BO1768" s="10"/>
      <c r="BP1768" s="8"/>
      <c r="BQ1768" s="8"/>
      <c r="BR1768" s="8"/>
      <c r="BS1768" s="8"/>
      <c r="BT1768" s="8"/>
      <c r="BU1768" s="8"/>
      <c r="BV1768" s="8"/>
      <c r="BW1768" s="8"/>
    </row>
    <row r="1769" spans="1:75" x14ac:dyDescent="0.3">
      <c r="A1769" s="7"/>
      <c r="B1769" s="3"/>
      <c r="C1769" s="3"/>
      <c r="D1769" s="3"/>
      <c r="E1769" s="3"/>
      <c r="F1769" s="3"/>
      <c r="H1769" s="3"/>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c r="AI1769" s="3"/>
      <c r="AJ1769" s="3"/>
      <c r="AK1769" s="3"/>
      <c r="AL1769" s="3"/>
      <c r="AM1769" s="3"/>
      <c r="AN1769" s="3"/>
      <c r="AO1769" s="3"/>
      <c r="AP1769" s="3"/>
      <c r="AQ1769" s="3"/>
      <c r="AR1769" s="3"/>
      <c r="AS1769" s="3"/>
      <c r="AT1769" s="3"/>
      <c r="AU1769" s="3"/>
      <c r="AV1769" s="3"/>
      <c r="AW1769" s="3"/>
      <c r="AX1769" s="3"/>
      <c r="AY1769" s="3"/>
      <c r="AZ1769" s="3"/>
      <c r="BA1769" s="3"/>
      <c r="BB1769" s="3"/>
      <c r="BC1769" s="3"/>
      <c r="BD1769" s="3"/>
      <c r="BE1769" s="3"/>
      <c r="BF1769" s="3"/>
      <c r="BG1769" s="3"/>
      <c r="BH1769" s="3"/>
      <c r="BI1769" s="3"/>
      <c r="BJ1769" s="3"/>
      <c r="BK1769" s="3"/>
      <c r="BL1769" s="51"/>
      <c r="BM1769" s="8"/>
      <c r="BN1769" s="8"/>
      <c r="BO1769" s="10"/>
      <c r="BP1769" s="8"/>
      <c r="BQ1769" s="8"/>
      <c r="BR1769" s="8"/>
      <c r="BS1769" s="8"/>
      <c r="BT1769" s="8"/>
      <c r="BU1769" s="8"/>
      <c r="BV1769" s="8"/>
      <c r="BW1769" s="8"/>
    </row>
    <row r="1770" spans="1:75" x14ac:dyDescent="0.3">
      <c r="A1770" s="7"/>
      <c r="B1770" s="3"/>
      <c r="C1770" s="3"/>
      <c r="D1770" s="3"/>
      <c r="E1770" s="3"/>
      <c r="F1770" s="3"/>
      <c r="H1770" s="3"/>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c r="AL1770" s="3"/>
      <c r="AM1770" s="3"/>
      <c r="AN1770" s="3"/>
      <c r="AO1770" s="3"/>
      <c r="AP1770" s="3"/>
      <c r="AQ1770" s="3"/>
      <c r="AR1770" s="3"/>
      <c r="AS1770" s="3"/>
      <c r="AT1770" s="3"/>
      <c r="AU1770" s="3"/>
      <c r="AV1770" s="3"/>
      <c r="AW1770" s="3"/>
      <c r="AX1770" s="3"/>
      <c r="AY1770" s="3"/>
      <c r="AZ1770" s="3"/>
      <c r="BA1770" s="3"/>
      <c r="BB1770" s="3"/>
      <c r="BC1770" s="3"/>
      <c r="BD1770" s="3"/>
      <c r="BE1770" s="3"/>
      <c r="BF1770" s="3"/>
      <c r="BG1770" s="3"/>
      <c r="BH1770" s="3"/>
      <c r="BI1770" s="3"/>
      <c r="BJ1770" s="3"/>
      <c r="BK1770" s="3"/>
      <c r="BL1770" s="51"/>
      <c r="BM1770" s="8"/>
      <c r="BN1770" s="8"/>
      <c r="BO1770" s="10"/>
      <c r="BP1770" s="8"/>
      <c r="BQ1770" s="8"/>
      <c r="BR1770" s="8"/>
      <c r="BS1770" s="8"/>
      <c r="BT1770" s="8"/>
      <c r="BU1770" s="8"/>
      <c r="BV1770" s="8"/>
      <c r="BW1770" s="8"/>
    </row>
    <row r="1771" spans="1:75" x14ac:dyDescent="0.3">
      <c r="A1771" s="7"/>
      <c r="B1771" s="3"/>
      <c r="C1771" s="3"/>
      <c r="D1771" s="3"/>
      <c r="E1771" s="3"/>
      <c r="F1771" s="3"/>
      <c r="H1771" s="3"/>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c r="AL1771" s="3"/>
      <c r="AM1771" s="3"/>
      <c r="AN1771" s="3"/>
      <c r="AO1771" s="3"/>
      <c r="AP1771" s="3"/>
      <c r="AQ1771" s="3"/>
      <c r="AR1771" s="3"/>
      <c r="AS1771" s="3"/>
      <c r="AT1771" s="3"/>
      <c r="AU1771" s="3"/>
      <c r="AV1771" s="3"/>
      <c r="AW1771" s="3"/>
      <c r="AX1771" s="3"/>
      <c r="AY1771" s="3"/>
      <c r="AZ1771" s="3"/>
      <c r="BA1771" s="3"/>
      <c r="BB1771" s="3"/>
      <c r="BC1771" s="3"/>
      <c r="BD1771" s="3"/>
      <c r="BE1771" s="3"/>
      <c r="BF1771" s="3"/>
      <c r="BG1771" s="3"/>
      <c r="BH1771" s="3"/>
      <c r="BI1771" s="3"/>
      <c r="BJ1771" s="3"/>
      <c r="BK1771" s="3"/>
      <c r="BL1771" s="51"/>
      <c r="BM1771" s="8"/>
      <c r="BN1771" s="8"/>
      <c r="BO1771" s="10"/>
      <c r="BP1771" s="8"/>
      <c r="BQ1771" s="8"/>
      <c r="BR1771" s="8"/>
      <c r="BS1771" s="8"/>
      <c r="BT1771" s="8"/>
      <c r="BU1771" s="8"/>
      <c r="BV1771" s="8"/>
      <c r="BW1771" s="8"/>
    </row>
    <row r="1772" spans="1:75" x14ac:dyDescent="0.3">
      <c r="A1772" s="7"/>
      <c r="B1772" s="3"/>
      <c r="C1772" s="3"/>
      <c r="D1772" s="3"/>
      <c r="E1772" s="3"/>
      <c r="F1772" s="3"/>
      <c r="H1772" s="3"/>
      <c r="I1772" s="3"/>
      <c r="J1772" s="3"/>
      <c r="K1772" s="3"/>
      <c r="L1772" s="3"/>
      <c r="M1772" s="3"/>
      <c r="N1772" s="3"/>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c r="AL1772" s="3"/>
      <c r="AM1772" s="3"/>
      <c r="AN1772" s="3"/>
      <c r="AO1772" s="3"/>
      <c r="AP1772" s="3"/>
      <c r="AQ1772" s="3"/>
      <c r="AR1772" s="3"/>
      <c r="AS1772" s="3"/>
      <c r="AT1772" s="3"/>
      <c r="AU1772" s="3"/>
      <c r="AV1772" s="3"/>
      <c r="AW1772" s="3"/>
      <c r="AX1772" s="3"/>
      <c r="AY1772" s="3"/>
      <c r="AZ1772" s="3"/>
      <c r="BA1772" s="3"/>
      <c r="BB1772" s="3"/>
      <c r="BC1772" s="3"/>
      <c r="BD1772" s="3"/>
      <c r="BE1772" s="3"/>
      <c r="BF1772" s="3"/>
      <c r="BG1772" s="3"/>
      <c r="BH1772" s="3"/>
      <c r="BI1772" s="3"/>
      <c r="BJ1772" s="3"/>
      <c r="BK1772" s="3"/>
      <c r="BL1772" s="51"/>
      <c r="BM1772" s="8"/>
      <c r="BN1772" s="8"/>
      <c r="BO1772" s="10"/>
      <c r="BP1772" s="8"/>
      <c r="BQ1772" s="8"/>
      <c r="BR1772" s="8"/>
      <c r="BS1772" s="8"/>
      <c r="BT1772" s="8"/>
      <c r="BU1772" s="8"/>
      <c r="BV1772" s="8"/>
      <c r="BW1772" s="8"/>
    </row>
    <row r="1773" spans="1:75" x14ac:dyDescent="0.3">
      <c r="A1773" s="7"/>
      <c r="B1773" s="3"/>
      <c r="C1773" s="3"/>
      <c r="D1773" s="3"/>
      <c r="E1773" s="3"/>
      <c r="F1773" s="3"/>
      <c r="H1773" s="3"/>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c r="AI1773" s="3"/>
      <c r="AJ1773" s="3"/>
      <c r="AK1773" s="3"/>
      <c r="AL1773" s="3"/>
      <c r="AM1773" s="3"/>
      <c r="AN1773" s="3"/>
      <c r="AO1773" s="3"/>
      <c r="AP1773" s="3"/>
      <c r="AQ1773" s="3"/>
      <c r="AR1773" s="3"/>
      <c r="AS1773" s="3"/>
      <c r="AT1773" s="3"/>
      <c r="AU1773" s="3"/>
      <c r="AV1773" s="3"/>
      <c r="AW1773" s="3"/>
      <c r="AX1773" s="3"/>
      <c r="AY1773" s="3"/>
      <c r="AZ1773" s="3"/>
      <c r="BA1773" s="3"/>
      <c r="BB1773" s="3"/>
      <c r="BC1773" s="3"/>
      <c r="BD1773" s="3"/>
      <c r="BE1773" s="3"/>
      <c r="BF1773" s="3"/>
      <c r="BG1773" s="3"/>
      <c r="BH1773" s="3"/>
      <c r="BI1773" s="3"/>
      <c r="BJ1773" s="3"/>
      <c r="BK1773" s="3"/>
      <c r="BL1773" s="51"/>
      <c r="BM1773" s="8"/>
      <c r="BN1773" s="8"/>
      <c r="BO1773" s="10"/>
      <c r="BP1773" s="8"/>
      <c r="BQ1773" s="8"/>
      <c r="BR1773" s="8"/>
      <c r="BS1773" s="8"/>
      <c r="BT1773" s="8"/>
      <c r="BU1773" s="8"/>
      <c r="BV1773" s="8"/>
      <c r="BW1773" s="8"/>
    </row>
    <row r="1774" spans="1:75" x14ac:dyDescent="0.3">
      <c r="A1774" s="7"/>
      <c r="B1774" s="3"/>
      <c r="C1774" s="3"/>
      <c r="D1774" s="3"/>
      <c r="E1774" s="3"/>
      <c r="F1774" s="3"/>
      <c r="H1774" s="3"/>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c r="AL1774" s="3"/>
      <c r="AM1774" s="3"/>
      <c r="AN1774" s="3"/>
      <c r="AO1774" s="3"/>
      <c r="AP1774" s="3"/>
      <c r="AQ1774" s="3"/>
      <c r="AR1774" s="3"/>
      <c r="AS1774" s="3"/>
      <c r="AT1774" s="3"/>
      <c r="AU1774" s="3"/>
      <c r="AV1774" s="3"/>
      <c r="AW1774" s="3"/>
      <c r="AX1774" s="3"/>
      <c r="AY1774" s="3"/>
      <c r="AZ1774" s="3"/>
      <c r="BA1774" s="3"/>
      <c r="BB1774" s="3"/>
      <c r="BC1774" s="3"/>
      <c r="BD1774" s="3"/>
      <c r="BE1774" s="3"/>
      <c r="BF1774" s="3"/>
      <c r="BG1774" s="3"/>
      <c r="BH1774" s="3"/>
      <c r="BI1774" s="3"/>
      <c r="BJ1774" s="3"/>
      <c r="BK1774" s="3"/>
      <c r="BL1774" s="51"/>
      <c r="BM1774" s="8"/>
      <c r="BN1774" s="8"/>
      <c r="BO1774" s="10"/>
      <c r="BP1774" s="8"/>
      <c r="BQ1774" s="8"/>
      <c r="BR1774" s="8"/>
      <c r="BS1774" s="8"/>
      <c r="BT1774" s="8"/>
      <c r="BU1774" s="8"/>
      <c r="BV1774" s="8"/>
      <c r="BW1774" s="8"/>
    </row>
    <row r="1775" spans="1:75" x14ac:dyDescent="0.3">
      <c r="A1775" s="7"/>
      <c r="B1775" s="3"/>
      <c r="C1775" s="3"/>
      <c r="D1775" s="3"/>
      <c r="E1775" s="3"/>
      <c r="F1775" s="3"/>
      <c r="H1775" s="3"/>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c r="AL1775" s="3"/>
      <c r="AM1775" s="3"/>
      <c r="AN1775" s="3"/>
      <c r="AO1775" s="3"/>
      <c r="AP1775" s="3"/>
      <c r="AQ1775" s="3"/>
      <c r="AR1775" s="3"/>
      <c r="AS1775" s="3"/>
      <c r="AT1775" s="3"/>
      <c r="AU1775" s="3"/>
      <c r="AV1775" s="3"/>
      <c r="AW1775" s="3"/>
      <c r="AX1775" s="3"/>
      <c r="AY1775" s="3"/>
      <c r="AZ1775" s="3"/>
      <c r="BA1775" s="3"/>
      <c r="BB1775" s="3"/>
      <c r="BC1775" s="3"/>
      <c r="BD1775" s="3"/>
      <c r="BE1775" s="3"/>
      <c r="BF1775" s="3"/>
      <c r="BG1775" s="3"/>
      <c r="BH1775" s="3"/>
      <c r="BI1775" s="3"/>
      <c r="BJ1775" s="3"/>
      <c r="BK1775" s="3"/>
      <c r="BL1775" s="51"/>
      <c r="BM1775" s="8"/>
      <c r="BN1775" s="8"/>
      <c r="BO1775" s="10"/>
      <c r="BP1775" s="8"/>
      <c r="BQ1775" s="8"/>
      <c r="BR1775" s="8"/>
      <c r="BS1775" s="8"/>
      <c r="BT1775" s="8"/>
      <c r="BU1775" s="8"/>
      <c r="BV1775" s="8"/>
      <c r="BW1775" s="8"/>
    </row>
    <row r="1776" spans="1:75" x14ac:dyDescent="0.3">
      <c r="A1776" s="7"/>
      <c r="B1776" s="3"/>
      <c r="C1776" s="3"/>
      <c r="D1776" s="3"/>
      <c r="E1776" s="3"/>
      <c r="F1776" s="3"/>
      <c r="H1776" s="3"/>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c r="AL1776" s="3"/>
      <c r="AM1776" s="3"/>
      <c r="AN1776" s="3"/>
      <c r="AO1776" s="3"/>
      <c r="AP1776" s="3"/>
      <c r="AQ1776" s="3"/>
      <c r="AR1776" s="3"/>
      <c r="AS1776" s="3"/>
      <c r="AT1776" s="3"/>
      <c r="AU1776" s="3"/>
      <c r="AV1776" s="3"/>
      <c r="AW1776" s="3"/>
      <c r="AX1776" s="3"/>
      <c r="AY1776" s="3"/>
      <c r="AZ1776" s="3"/>
      <c r="BA1776" s="3"/>
      <c r="BB1776" s="3"/>
      <c r="BC1776" s="3"/>
      <c r="BD1776" s="3"/>
      <c r="BE1776" s="3"/>
      <c r="BF1776" s="3"/>
      <c r="BG1776" s="3"/>
      <c r="BH1776" s="3"/>
      <c r="BI1776" s="3"/>
      <c r="BJ1776" s="3"/>
      <c r="BK1776" s="3"/>
      <c r="BL1776" s="51"/>
      <c r="BM1776" s="8"/>
      <c r="BN1776" s="8"/>
      <c r="BO1776" s="10"/>
      <c r="BP1776" s="8"/>
      <c r="BQ1776" s="8"/>
      <c r="BR1776" s="8"/>
      <c r="BS1776" s="8"/>
      <c r="BT1776" s="8"/>
      <c r="BU1776" s="8"/>
      <c r="BV1776" s="8"/>
      <c r="BW1776" s="8"/>
    </row>
    <row r="1777" spans="1:75" x14ac:dyDescent="0.3">
      <c r="A1777" s="7"/>
      <c r="B1777" s="3"/>
      <c r="C1777" s="3"/>
      <c r="D1777" s="3"/>
      <c r="E1777" s="3"/>
      <c r="F1777" s="3"/>
      <c r="H1777" s="3"/>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c r="AI1777" s="3"/>
      <c r="AJ1777" s="3"/>
      <c r="AK1777" s="3"/>
      <c r="AL1777" s="3"/>
      <c r="AM1777" s="3"/>
      <c r="AN1777" s="3"/>
      <c r="AO1777" s="3"/>
      <c r="AP1777" s="3"/>
      <c r="AQ1777" s="3"/>
      <c r="AR1777" s="3"/>
      <c r="AS1777" s="3"/>
      <c r="AT1777" s="3"/>
      <c r="AU1777" s="3"/>
      <c r="AV1777" s="3"/>
      <c r="AW1777" s="3"/>
      <c r="AX1777" s="3"/>
      <c r="AY1777" s="3"/>
      <c r="AZ1777" s="3"/>
      <c r="BA1777" s="3"/>
      <c r="BB1777" s="3"/>
      <c r="BC1777" s="3"/>
      <c r="BD1777" s="3"/>
      <c r="BE1777" s="3"/>
      <c r="BF1777" s="3"/>
      <c r="BG1777" s="3"/>
      <c r="BH1777" s="3"/>
      <c r="BI1777" s="3"/>
      <c r="BJ1777" s="3"/>
      <c r="BK1777" s="3"/>
      <c r="BL1777" s="51"/>
      <c r="BM1777" s="8"/>
      <c r="BN1777" s="8"/>
      <c r="BO1777" s="10"/>
      <c r="BP1777" s="8"/>
      <c r="BQ1777" s="8"/>
      <c r="BR1777" s="8"/>
      <c r="BS1777" s="8"/>
      <c r="BT1777" s="8"/>
      <c r="BU1777" s="8"/>
      <c r="BV1777" s="8"/>
      <c r="BW1777" s="8"/>
    </row>
    <row r="1778" spans="1:75" x14ac:dyDescent="0.3">
      <c r="A1778" s="7"/>
      <c r="B1778" s="3"/>
      <c r="C1778" s="3"/>
      <c r="D1778" s="3"/>
      <c r="E1778" s="3"/>
      <c r="F1778" s="3"/>
      <c r="H1778" s="3"/>
      <c r="I1778" s="3"/>
      <c r="J1778" s="3"/>
      <c r="K1778" s="3"/>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c r="AL1778" s="3"/>
      <c r="AM1778" s="3"/>
      <c r="AN1778" s="3"/>
      <c r="AO1778" s="3"/>
      <c r="AP1778" s="3"/>
      <c r="AQ1778" s="3"/>
      <c r="AR1778" s="3"/>
      <c r="AS1778" s="3"/>
      <c r="AT1778" s="3"/>
      <c r="AU1778" s="3"/>
      <c r="AV1778" s="3"/>
      <c r="AW1778" s="3"/>
      <c r="AX1778" s="3"/>
      <c r="AY1778" s="3"/>
      <c r="AZ1778" s="3"/>
      <c r="BA1778" s="3"/>
      <c r="BB1778" s="3"/>
      <c r="BC1778" s="3"/>
      <c r="BD1778" s="3"/>
      <c r="BE1778" s="3"/>
      <c r="BF1778" s="3"/>
      <c r="BG1778" s="3"/>
      <c r="BH1778" s="3"/>
      <c r="BI1778" s="3"/>
      <c r="BJ1778" s="3"/>
      <c r="BK1778" s="3"/>
      <c r="BL1778" s="51"/>
      <c r="BM1778" s="8"/>
      <c r="BN1778" s="8"/>
      <c r="BO1778" s="10"/>
      <c r="BP1778" s="8"/>
      <c r="BQ1778" s="8"/>
      <c r="BR1778" s="8"/>
      <c r="BS1778" s="8"/>
      <c r="BT1778" s="8"/>
      <c r="BU1778" s="8"/>
      <c r="BV1778" s="8"/>
      <c r="BW1778" s="8"/>
    </row>
    <row r="1779" spans="1:75" x14ac:dyDescent="0.3">
      <c r="A1779" s="7"/>
      <c r="B1779" s="3"/>
      <c r="C1779" s="3"/>
      <c r="D1779" s="3"/>
      <c r="E1779" s="3"/>
      <c r="F1779" s="3"/>
      <c r="H1779" s="3"/>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c r="AL1779" s="3"/>
      <c r="AM1779" s="3"/>
      <c r="AN1779" s="3"/>
      <c r="AO1779" s="3"/>
      <c r="AP1779" s="3"/>
      <c r="AQ1779" s="3"/>
      <c r="AR1779" s="3"/>
      <c r="AS1779" s="3"/>
      <c r="AT1779" s="3"/>
      <c r="AU1779" s="3"/>
      <c r="AV1779" s="3"/>
      <c r="AW1779" s="3"/>
      <c r="AX1779" s="3"/>
      <c r="AY1779" s="3"/>
      <c r="AZ1779" s="3"/>
      <c r="BA1779" s="3"/>
      <c r="BB1779" s="3"/>
      <c r="BC1779" s="3"/>
      <c r="BD1779" s="3"/>
      <c r="BE1779" s="3"/>
      <c r="BF1779" s="3"/>
      <c r="BG1779" s="3"/>
      <c r="BH1779" s="3"/>
      <c r="BI1779" s="3"/>
      <c r="BJ1779" s="3"/>
      <c r="BK1779" s="3"/>
      <c r="BL1779" s="51"/>
      <c r="BM1779" s="8"/>
      <c r="BN1779" s="8"/>
      <c r="BO1779" s="10"/>
      <c r="BP1779" s="8"/>
      <c r="BQ1779" s="8"/>
      <c r="BR1779" s="8"/>
      <c r="BS1779" s="8"/>
      <c r="BT1779" s="8"/>
      <c r="BU1779" s="8"/>
      <c r="BV1779" s="8"/>
      <c r="BW1779" s="8"/>
    </row>
    <row r="1780" spans="1:75" x14ac:dyDescent="0.3">
      <c r="A1780" s="7"/>
      <c r="B1780" s="3"/>
      <c r="C1780" s="3"/>
      <c r="D1780" s="3"/>
      <c r="E1780" s="3"/>
      <c r="F1780" s="3"/>
      <c r="H1780" s="3"/>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c r="AL1780" s="3"/>
      <c r="AM1780" s="3"/>
      <c r="AN1780" s="3"/>
      <c r="AO1780" s="3"/>
      <c r="AP1780" s="3"/>
      <c r="AQ1780" s="3"/>
      <c r="AR1780" s="3"/>
      <c r="AS1780" s="3"/>
      <c r="AT1780" s="3"/>
      <c r="AU1780" s="3"/>
      <c r="AV1780" s="3"/>
      <c r="AW1780" s="3"/>
      <c r="AX1780" s="3"/>
      <c r="AY1780" s="3"/>
      <c r="AZ1780" s="3"/>
      <c r="BA1780" s="3"/>
      <c r="BB1780" s="3"/>
      <c r="BC1780" s="3"/>
      <c r="BD1780" s="3"/>
      <c r="BE1780" s="3"/>
      <c r="BF1780" s="3"/>
      <c r="BG1780" s="3"/>
      <c r="BH1780" s="3"/>
      <c r="BI1780" s="3"/>
      <c r="BJ1780" s="3"/>
      <c r="BK1780" s="3"/>
      <c r="BL1780" s="51"/>
      <c r="BM1780" s="8"/>
      <c r="BN1780" s="8"/>
      <c r="BO1780" s="10"/>
      <c r="BP1780" s="8"/>
      <c r="BQ1780" s="8"/>
      <c r="BR1780" s="8"/>
      <c r="BS1780" s="8"/>
      <c r="BT1780" s="8"/>
      <c r="BU1780" s="8"/>
      <c r="BV1780" s="8"/>
      <c r="BW1780" s="8"/>
    </row>
    <row r="1781" spans="1:75" x14ac:dyDescent="0.3">
      <c r="A1781" s="7"/>
      <c r="B1781" s="3"/>
      <c r="C1781" s="3"/>
      <c r="D1781" s="3"/>
      <c r="E1781" s="3"/>
      <c r="F1781" s="3"/>
      <c r="H1781" s="3"/>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c r="AL1781" s="3"/>
      <c r="AM1781" s="3"/>
      <c r="AN1781" s="3"/>
      <c r="AO1781" s="3"/>
      <c r="AP1781" s="3"/>
      <c r="AQ1781" s="3"/>
      <c r="AR1781" s="3"/>
      <c r="AS1781" s="3"/>
      <c r="AT1781" s="3"/>
      <c r="AU1781" s="3"/>
      <c r="AV1781" s="3"/>
      <c r="AW1781" s="3"/>
      <c r="AX1781" s="3"/>
      <c r="AY1781" s="3"/>
      <c r="AZ1781" s="3"/>
      <c r="BA1781" s="3"/>
      <c r="BB1781" s="3"/>
      <c r="BC1781" s="3"/>
      <c r="BD1781" s="3"/>
      <c r="BE1781" s="3"/>
      <c r="BF1781" s="3"/>
      <c r="BG1781" s="3"/>
      <c r="BH1781" s="3"/>
      <c r="BI1781" s="3"/>
      <c r="BJ1781" s="3"/>
      <c r="BK1781" s="3"/>
      <c r="BL1781" s="51"/>
      <c r="BM1781" s="8"/>
      <c r="BN1781" s="8"/>
      <c r="BO1781" s="10"/>
      <c r="BP1781" s="8"/>
      <c r="BQ1781" s="8"/>
      <c r="BR1781" s="8"/>
      <c r="BS1781" s="8"/>
      <c r="BT1781" s="8"/>
      <c r="BU1781" s="8"/>
      <c r="BV1781" s="8"/>
      <c r="BW1781" s="8"/>
    </row>
    <row r="1782" spans="1:75" x14ac:dyDescent="0.3">
      <c r="A1782" s="7"/>
      <c r="B1782" s="3"/>
      <c r="C1782" s="3"/>
      <c r="D1782" s="3"/>
      <c r="E1782" s="3"/>
      <c r="F1782" s="3"/>
      <c r="H1782" s="3"/>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c r="AL1782" s="3"/>
      <c r="AM1782" s="3"/>
      <c r="AN1782" s="3"/>
      <c r="AO1782" s="3"/>
      <c r="AP1782" s="3"/>
      <c r="AQ1782" s="3"/>
      <c r="AR1782" s="3"/>
      <c r="AS1782" s="3"/>
      <c r="AT1782" s="3"/>
      <c r="AU1782" s="3"/>
      <c r="AV1782" s="3"/>
      <c r="AW1782" s="3"/>
      <c r="AX1782" s="3"/>
      <c r="AY1782" s="3"/>
      <c r="AZ1782" s="3"/>
      <c r="BA1782" s="3"/>
      <c r="BB1782" s="3"/>
      <c r="BC1782" s="3"/>
      <c r="BD1782" s="3"/>
      <c r="BE1782" s="3"/>
      <c r="BF1782" s="3"/>
      <c r="BG1782" s="3"/>
      <c r="BH1782" s="3"/>
      <c r="BI1782" s="3"/>
      <c r="BJ1782" s="3"/>
      <c r="BK1782" s="3"/>
      <c r="BL1782" s="51"/>
      <c r="BM1782" s="8"/>
      <c r="BN1782" s="8"/>
      <c r="BO1782" s="10"/>
      <c r="BP1782" s="8"/>
      <c r="BQ1782" s="8"/>
      <c r="BR1782" s="8"/>
      <c r="BS1782" s="8"/>
      <c r="BT1782" s="8"/>
      <c r="BU1782" s="8"/>
      <c r="BV1782" s="8"/>
      <c r="BW1782" s="8"/>
    </row>
    <row r="1783" spans="1:75" x14ac:dyDescent="0.3">
      <c r="A1783" s="7"/>
      <c r="B1783" s="3"/>
      <c r="C1783" s="3"/>
      <c r="D1783" s="3"/>
      <c r="E1783" s="3"/>
      <c r="F1783" s="3"/>
      <c r="H1783" s="3"/>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c r="AL1783" s="3"/>
      <c r="AM1783" s="3"/>
      <c r="AN1783" s="3"/>
      <c r="AO1783" s="3"/>
      <c r="AP1783" s="3"/>
      <c r="AQ1783" s="3"/>
      <c r="AR1783" s="3"/>
      <c r="AS1783" s="3"/>
      <c r="AT1783" s="3"/>
      <c r="AU1783" s="3"/>
      <c r="AV1783" s="3"/>
      <c r="AW1783" s="3"/>
      <c r="AX1783" s="3"/>
      <c r="AY1783" s="3"/>
      <c r="AZ1783" s="3"/>
      <c r="BA1783" s="3"/>
      <c r="BB1783" s="3"/>
      <c r="BC1783" s="3"/>
      <c r="BD1783" s="3"/>
      <c r="BE1783" s="3"/>
      <c r="BF1783" s="3"/>
      <c r="BG1783" s="3"/>
      <c r="BH1783" s="3"/>
      <c r="BI1783" s="3"/>
      <c r="BJ1783" s="3"/>
      <c r="BK1783" s="3"/>
      <c r="BL1783" s="51"/>
      <c r="BM1783" s="8"/>
      <c r="BN1783" s="8"/>
      <c r="BO1783" s="10"/>
      <c r="BP1783" s="8"/>
      <c r="BQ1783" s="8"/>
      <c r="BR1783" s="8"/>
      <c r="BS1783" s="8"/>
      <c r="BT1783" s="8"/>
      <c r="BU1783" s="8"/>
      <c r="BV1783" s="8"/>
      <c r="BW1783" s="8"/>
    </row>
    <row r="1784" spans="1:75" x14ac:dyDescent="0.3">
      <c r="A1784" s="7"/>
      <c r="B1784" s="3"/>
      <c r="C1784" s="3"/>
      <c r="D1784" s="3"/>
      <c r="E1784" s="3"/>
      <c r="F1784" s="3"/>
      <c r="H1784" s="3"/>
      <c r="I1784" s="3"/>
      <c r="J1784" s="3"/>
      <c r="K1784" s="3"/>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c r="AL1784" s="3"/>
      <c r="AM1784" s="3"/>
      <c r="AN1784" s="3"/>
      <c r="AO1784" s="3"/>
      <c r="AP1784" s="3"/>
      <c r="AQ1784" s="3"/>
      <c r="AR1784" s="3"/>
      <c r="AS1784" s="3"/>
      <c r="AT1784" s="3"/>
      <c r="AU1784" s="3"/>
      <c r="AV1784" s="3"/>
      <c r="AW1784" s="3"/>
      <c r="AX1784" s="3"/>
      <c r="AY1784" s="3"/>
      <c r="AZ1784" s="3"/>
      <c r="BA1784" s="3"/>
      <c r="BB1784" s="3"/>
      <c r="BC1784" s="3"/>
      <c r="BD1784" s="3"/>
      <c r="BE1784" s="3"/>
      <c r="BF1784" s="3"/>
      <c r="BG1784" s="3"/>
      <c r="BH1784" s="3"/>
      <c r="BI1784" s="3"/>
      <c r="BJ1784" s="3"/>
      <c r="BK1784" s="3"/>
      <c r="BL1784" s="51"/>
      <c r="BM1784" s="8"/>
      <c r="BN1784" s="8"/>
      <c r="BO1784" s="10"/>
      <c r="BP1784" s="8"/>
      <c r="BQ1784" s="8"/>
      <c r="BR1784" s="8"/>
      <c r="BS1784" s="8"/>
      <c r="BT1784" s="8"/>
      <c r="BU1784" s="8"/>
      <c r="BV1784" s="8"/>
      <c r="BW1784" s="8"/>
    </row>
    <row r="1785" spans="1:75" x14ac:dyDescent="0.3">
      <c r="A1785" s="7"/>
      <c r="B1785" s="3"/>
      <c r="C1785" s="3"/>
      <c r="D1785" s="3"/>
      <c r="E1785" s="3"/>
      <c r="F1785" s="3"/>
      <c r="H1785" s="3"/>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c r="AL1785" s="3"/>
      <c r="AM1785" s="3"/>
      <c r="AN1785" s="3"/>
      <c r="AO1785" s="3"/>
      <c r="AP1785" s="3"/>
      <c r="AQ1785" s="3"/>
      <c r="AR1785" s="3"/>
      <c r="AS1785" s="3"/>
      <c r="AT1785" s="3"/>
      <c r="AU1785" s="3"/>
      <c r="AV1785" s="3"/>
      <c r="AW1785" s="3"/>
      <c r="AX1785" s="3"/>
      <c r="AY1785" s="3"/>
      <c r="AZ1785" s="3"/>
      <c r="BA1785" s="3"/>
      <c r="BB1785" s="3"/>
      <c r="BC1785" s="3"/>
      <c r="BD1785" s="3"/>
      <c r="BE1785" s="3"/>
      <c r="BF1785" s="3"/>
      <c r="BG1785" s="3"/>
      <c r="BH1785" s="3"/>
      <c r="BI1785" s="3"/>
      <c r="BJ1785" s="3"/>
      <c r="BK1785" s="3"/>
      <c r="BL1785" s="51"/>
      <c r="BM1785" s="8"/>
      <c r="BN1785" s="8"/>
      <c r="BO1785" s="10"/>
      <c r="BP1785" s="8"/>
      <c r="BQ1785" s="8"/>
      <c r="BR1785" s="8"/>
      <c r="BS1785" s="8"/>
      <c r="BT1785" s="8"/>
      <c r="BU1785" s="8"/>
      <c r="BV1785" s="8"/>
      <c r="BW1785" s="8"/>
    </row>
    <row r="1786" spans="1:75" x14ac:dyDescent="0.3">
      <c r="A1786" s="7"/>
      <c r="B1786" s="3"/>
      <c r="C1786" s="3"/>
      <c r="D1786" s="3"/>
      <c r="E1786" s="3"/>
      <c r="F1786" s="3"/>
      <c r="H1786" s="3"/>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c r="AL1786" s="3"/>
      <c r="AM1786" s="3"/>
      <c r="AN1786" s="3"/>
      <c r="AO1786" s="3"/>
      <c r="AP1786" s="3"/>
      <c r="AQ1786" s="3"/>
      <c r="AR1786" s="3"/>
      <c r="AS1786" s="3"/>
      <c r="AT1786" s="3"/>
      <c r="AU1786" s="3"/>
      <c r="AV1786" s="3"/>
      <c r="AW1786" s="3"/>
      <c r="AX1786" s="3"/>
      <c r="AY1786" s="3"/>
      <c r="AZ1786" s="3"/>
      <c r="BA1786" s="3"/>
      <c r="BB1786" s="3"/>
      <c r="BC1786" s="3"/>
      <c r="BD1786" s="3"/>
      <c r="BE1786" s="3"/>
      <c r="BF1786" s="3"/>
      <c r="BG1786" s="3"/>
      <c r="BH1786" s="3"/>
      <c r="BI1786" s="3"/>
      <c r="BJ1786" s="3"/>
      <c r="BK1786" s="3"/>
      <c r="BL1786" s="51"/>
      <c r="BM1786" s="8"/>
      <c r="BN1786" s="8"/>
      <c r="BO1786" s="10"/>
      <c r="BP1786" s="8"/>
      <c r="BQ1786" s="8"/>
      <c r="BR1786" s="8"/>
      <c r="BS1786" s="8"/>
      <c r="BT1786" s="8"/>
      <c r="BU1786" s="8"/>
      <c r="BV1786" s="8"/>
      <c r="BW1786" s="8"/>
    </row>
    <row r="1787" spans="1:75" x14ac:dyDescent="0.3">
      <c r="A1787" s="7"/>
      <c r="B1787" s="3"/>
      <c r="C1787" s="3"/>
      <c r="D1787" s="3"/>
      <c r="E1787" s="3"/>
      <c r="F1787" s="3"/>
      <c r="H1787" s="3"/>
      <c r="I1787" s="3"/>
      <c r="J1787" s="3"/>
      <c r="K1787" s="3"/>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c r="AI1787" s="3"/>
      <c r="AJ1787" s="3"/>
      <c r="AK1787" s="3"/>
      <c r="AL1787" s="3"/>
      <c r="AM1787" s="3"/>
      <c r="AN1787" s="3"/>
      <c r="AO1787" s="3"/>
      <c r="AP1787" s="3"/>
      <c r="AQ1787" s="3"/>
      <c r="AR1787" s="3"/>
      <c r="AS1787" s="3"/>
      <c r="AT1787" s="3"/>
      <c r="AU1787" s="3"/>
      <c r="AV1787" s="3"/>
      <c r="AW1787" s="3"/>
      <c r="AX1787" s="3"/>
      <c r="AY1787" s="3"/>
      <c r="AZ1787" s="3"/>
      <c r="BA1787" s="3"/>
      <c r="BB1787" s="3"/>
      <c r="BC1787" s="3"/>
      <c r="BD1787" s="3"/>
      <c r="BE1787" s="3"/>
      <c r="BF1787" s="3"/>
      <c r="BG1787" s="3"/>
      <c r="BH1787" s="3"/>
      <c r="BI1787" s="3"/>
      <c r="BJ1787" s="3"/>
      <c r="BK1787" s="3"/>
      <c r="BL1787" s="51"/>
      <c r="BM1787" s="8"/>
      <c r="BN1787" s="8"/>
      <c r="BO1787" s="10"/>
      <c r="BP1787" s="8"/>
      <c r="BQ1787" s="8"/>
      <c r="BR1787" s="8"/>
      <c r="BS1787" s="8"/>
      <c r="BT1787" s="8"/>
      <c r="BU1787" s="8"/>
      <c r="BV1787" s="8"/>
      <c r="BW1787" s="8"/>
    </row>
    <row r="1788" spans="1:75" x14ac:dyDescent="0.3">
      <c r="A1788" s="7"/>
      <c r="B1788" s="3"/>
      <c r="C1788" s="3"/>
      <c r="D1788" s="3"/>
      <c r="E1788" s="3"/>
      <c r="F1788" s="3"/>
      <c r="H1788" s="3"/>
      <c r="I1788" s="3"/>
      <c r="J1788" s="3"/>
      <c r="K1788" s="3"/>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c r="AI1788" s="3"/>
      <c r="AJ1788" s="3"/>
      <c r="AK1788" s="3"/>
      <c r="AL1788" s="3"/>
      <c r="AM1788" s="3"/>
      <c r="AN1788" s="3"/>
      <c r="AO1788" s="3"/>
      <c r="AP1788" s="3"/>
      <c r="AQ1788" s="3"/>
      <c r="AR1788" s="3"/>
      <c r="AS1788" s="3"/>
      <c r="AT1788" s="3"/>
      <c r="AU1788" s="3"/>
      <c r="AV1788" s="3"/>
      <c r="AW1788" s="3"/>
      <c r="AX1788" s="3"/>
      <c r="AY1788" s="3"/>
      <c r="AZ1788" s="3"/>
      <c r="BA1788" s="3"/>
      <c r="BB1788" s="3"/>
      <c r="BC1788" s="3"/>
      <c r="BD1788" s="3"/>
      <c r="BE1788" s="3"/>
      <c r="BF1788" s="3"/>
      <c r="BG1788" s="3"/>
      <c r="BH1788" s="3"/>
      <c r="BI1788" s="3"/>
      <c r="BJ1788" s="3"/>
      <c r="BK1788" s="3"/>
      <c r="BL1788" s="51"/>
      <c r="BM1788" s="8"/>
      <c r="BN1788" s="8"/>
      <c r="BO1788" s="10"/>
      <c r="BP1788" s="8"/>
      <c r="BQ1788" s="8"/>
      <c r="BR1788" s="8"/>
      <c r="BS1788" s="8"/>
      <c r="BT1788" s="8"/>
      <c r="BU1788" s="8"/>
      <c r="BV1788" s="8"/>
      <c r="BW1788" s="8"/>
    </row>
    <row r="1789" spans="1:75" x14ac:dyDescent="0.3">
      <c r="A1789" s="7"/>
      <c r="B1789" s="3"/>
      <c r="C1789" s="3"/>
      <c r="D1789" s="3"/>
      <c r="E1789" s="3"/>
      <c r="F1789" s="3"/>
      <c r="H1789" s="3"/>
      <c r="I1789" s="3"/>
      <c r="J1789" s="3"/>
      <c r="K1789" s="3"/>
      <c r="L1789" s="3"/>
      <c r="M1789" s="3"/>
      <c r="N1789" s="3"/>
      <c r="O1789" s="3"/>
      <c r="P1789" s="3"/>
      <c r="Q1789" s="3"/>
      <c r="R1789" s="3"/>
      <c r="S1789" s="3"/>
      <c r="T1789" s="3"/>
      <c r="U1789" s="3"/>
      <c r="V1789" s="3"/>
      <c r="W1789" s="3"/>
      <c r="X1789" s="3"/>
      <c r="Y1789" s="3"/>
      <c r="Z1789" s="3"/>
      <c r="AA1789" s="3"/>
      <c r="AB1789" s="3"/>
      <c r="AC1789" s="3"/>
      <c r="AD1789" s="3"/>
      <c r="AE1789" s="3"/>
      <c r="AF1789" s="3"/>
      <c r="AG1789" s="3"/>
      <c r="AH1789" s="3"/>
      <c r="AI1789" s="3"/>
      <c r="AJ1789" s="3"/>
      <c r="AK1789" s="3"/>
      <c r="AL1789" s="3"/>
      <c r="AM1789" s="3"/>
      <c r="AN1789" s="3"/>
      <c r="AO1789" s="3"/>
      <c r="AP1789" s="3"/>
      <c r="AQ1789" s="3"/>
      <c r="AR1789" s="3"/>
      <c r="AS1789" s="3"/>
      <c r="AT1789" s="3"/>
      <c r="AU1789" s="3"/>
      <c r="AV1789" s="3"/>
      <c r="AW1789" s="3"/>
      <c r="AX1789" s="3"/>
      <c r="AY1789" s="3"/>
      <c r="AZ1789" s="3"/>
      <c r="BA1789" s="3"/>
      <c r="BB1789" s="3"/>
      <c r="BC1789" s="3"/>
      <c r="BD1789" s="3"/>
      <c r="BE1789" s="3"/>
      <c r="BF1789" s="3"/>
      <c r="BG1789" s="3"/>
      <c r="BH1789" s="3"/>
      <c r="BI1789" s="3"/>
      <c r="BJ1789" s="3"/>
      <c r="BK1789" s="3"/>
      <c r="BL1789" s="51"/>
      <c r="BM1789" s="8"/>
      <c r="BN1789" s="8"/>
      <c r="BO1789" s="10"/>
      <c r="BP1789" s="8"/>
      <c r="BQ1789" s="8"/>
      <c r="BR1789" s="8"/>
      <c r="BS1789" s="8"/>
      <c r="BT1789" s="8"/>
      <c r="BU1789" s="8"/>
      <c r="BV1789" s="8"/>
      <c r="BW1789" s="8"/>
    </row>
    <row r="1790" spans="1:75" x14ac:dyDescent="0.3">
      <c r="A1790" s="7"/>
      <c r="B1790" s="3"/>
      <c r="C1790" s="3"/>
      <c r="D1790" s="3"/>
      <c r="E1790" s="3"/>
      <c r="F1790" s="3"/>
      <c r="H1790" s="3"/>
      <c r="I1790" s="3"/>
      <c r="J1790" s="3"/>
      <c r="K1790" s="3"/>
      <c r="L1790" s="3"/>
      <c r="M1790" s="3"/>
      <c r="N1790" s="3"/>
      <c r="O1790" s="3"/>
      <c r="P1790" s="3"/>
      <c r="Q1790" s="3"/>
      <c r="R1790" s="3"/>
      <c r="S1790" s="3"/>
      <c r="T1790" s="3"/>
      <c r="U1790" s="3"/>
      <c r="V1790" s="3"/>
      <c r="W1790" s="3"/>
      <c r="X1790" s="3"/>
      <c r="Y1790" s="3"/>
      <c r="Z1790" s="3"/>
      <c r="AA1790" s="3"/>
      <c r="AB1790" s="3"/>
      <c r="AC1790" s="3"/>
      <c r="AD1790" s="3"/>
      <c r="AE1790" s="3"/>
      <c r="AF1790" s="3"/>
      <c r="AG1790" s="3"/>
      <c r="AH1790" s="3"/>
      <c r="AI1790" s="3"/>
      <c r="AJ1790" s="3"/>
      <c r="AK1790" s="3"/>
      <c r="AL1790" s="3"/>
      <c r="AM1790" s="3"/>
      <c r="AN1790" s="3"/>
      <c r="AO1790" s="3"/>
      <c r="AP1790" s="3"/>
      <c r="AQ1790" s="3"/>
      <c r="AR1790" s="3"/>
      <c r="AS1790" s="3"/>
      <c r="AT1790" s="3"/>
      <c r="AU1790" s="3"/>
      <c r="AV1790" s="3"/>
      <c r="AW1790" s="3"/>
      <c r="AX1790" s="3"/>
      <c r="AY1790" s="3"/>
      <c r="AZ1790" s="3"/>
      <c r="BA1790" s="3"/>
      <c r="BB1790" s="3"/>
      <c r="BC1790" s="3"/>
      <c r="BD1790" s="3"/>
      <c r="BE1790" s="3"/>
      <c r="BF1790" s="3"/>
      <c r="BG1790" s="3"/>
      <c r="BH1790" s="3"/>
      <c r="BI1790" s="3"/>
      <c r="BJ1790" s="3"/>
      <c r="BK1790" s="3"/>
      <c r="BL1790" s="51"/>
      <c r="BM1790" s="8"/>
      <c r="BN1790" s="8"/>
      <c r="BO1790" s="10"/>
      <c r="BP1790" s="8"/>
      <c r="BQ1790" s="8"/>
      <c r="BR1790" s="8"/>
      <c r="BS1790" s="8"/>
      <c r="BT1790" s="8"/>
      <c r="BU1790" s="8"/>
      <c r="BV1790" s="8"/>
      <c r="BW1790" s="8"/>
    </row>
    <row r="1791" spans="1:75" x14ac:dyDescent="0.3">
      <c r="A1791" s="7"/>
      <c r="B1791" s="3"/>
      <c r="C1791" s="3"/>
      <c r="D1791" s="3"/>
      <c r="E1791" s="3"/>
      <c r="F1791" s="3"/>
      <c r="H1791" s="3"/>
      <c r="I1791" s="3"/>
      <c r="J1791" s="3"/>
      <c r="K1791" s="3"/>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c r="AI1791" s="3"/>
      <c r="AJ1791" s="3"/>
      <c r="AK1791" s="3"/>
      <c r="AL1791" s="3"/>
      <c r="AM1791" s="3"/>
      <c r="AN1791" s="3"/>
      <c r="AO1791" s="3"/>
      <c r="AP1791" s="3"/>
      <c r="AQ1791" s="3"/>
      <c r="AR1791" s="3"/>
      <c r="AS1791" s="3"/>
      <c r="AT1791" s="3"/>
      <c r="AU1791" s="3"/>
      <c r="AV1791" s="3"/>
      <c r="AW1791" s="3"/>
      <c r="AX1791" s="3"/>
      <c r="AY1791" s="3"/>
      <c r="AZ1791" s="3"/>
      <c r="BA1791" s="3"/>
      <c r="BB1791" s="3"/>
      <c r="BC1791" s="3"/>
      <c r="BD1791" s="3"/>
      <c r="BE1791" s="3"/>
      <c r="BF1791" s="3"/>
      <c r="BG1791" s="3"/>
      <c r="BH1791" s="3"/>
      <c r="BI1791" s="3"/>
      <c r="BJ1791" s="3"/>
      <c r="BK1791" s="3"/>
      <c r="BL1791" s="51"/>
      <c r="BM1791" s="8"/>
      <c r="BN1791" s="8"/>
      <c r="BO1791" s="10"/>
      <c r="BP1791" s="8"/>
      <c r="BQ1791" s="8"/>
      <c r="BR1791" s="8"/>
      <c r="BS1791" s="8"/>
      <c r="BT1791" s="8"/>
      <c r="BU1791" s="8"/>
      <c r="BV1791" s="8"/>
      <c r="BW1791" s="8"/>
    </row>
    <row r="1792" spans="1:75" x14ac:dyDescent="0.3">
      <c r="A1792" s="7"/>
      <c r="B1792" s="3"/>
      <c r="C1792" s="3"/>
      <c r="D1792" s="3"/>
      <c r="E1792" s="3"/>
      <c r="F1792" s="3"/>
      <c r="H1792" s="3"/>
      <c r="I1792" s="3"/>
      <c r="J1792" s="3"/>
      <c r="K1792" s="3"/>
      <c r="L1792" s="3"/>
      <c r="M1792" s="3"/>
      <c r="N1792" s="3"/>
      <c r="O1792" s="3"/>
      <c r="P1792" s="3"/>
      <c r="Q1792" s="3"/>
      <c r="R1792" s="3"/>
      <c r="S1792" s="3"/>
      <c r="T1792" s="3"/>
      <c r="U1792" s="3"/>
      <c r="V1792" s="3"/>
      <c r="W1792" s="3"/>
      <c r="X1792" s="3"/>
      <c r="Y1792" s="3"/>
      <c r="Z1792" s="3"/>
      <c r="AA1792" s="3"/>
      <c r="AB1792" s="3"/>
      <c r="AC1792" s="3"/>
      <c r="AD1792" s="3"/>
      <c r="AE1792" s="3"/>
      <c r="AF1792" s="3"/>
      <c r="AG1792" s="3"/>
      <c r="AH1792" s="3"/>
      <c r="AI1792" s="3"/>
      <c r="AJ1792" s="3"/>
      <c r="AK1792" s="3"/>
      <c r="AL1792" s="3"/>
      <c r="AM1792" s="3"/>
      <c r="AN1792" s="3"/>
      <c r="AO1792" s="3"/>
      <c r="AP1792" s="3"/>
      <c r="AQ1792" s="3"/>
      <c r="AR1792" s="3"/>
      <c r="AS1792" s="3"/>
      <c r="AT1792" s="3"/>
      <c r="AU1792" s="3"/>
      <c r="AV1792" s="3"/>
      <c r="AW1792" s="3"/>
      <c r="AX1792" s="3"/>
      <c r="AY1792" s="3"/>
      <c r="AZ1792" s="3"/>
      <c r="BA1792" s="3"/>
      <c r="BB1792" s="3"/>
      <c r="BC1792" s="3"/>
      <c r="BD1792" s="3"/>
      <c r="BE1792" s="3"/>
      <c r="BF1792" s="3"/>
      <c r="BG1792" s="3"/>
      <c r="BH1792" s="3"/>
      <c r="BI1792" s="3"/>
      <c r="BJ1792" s="3"/>
      <c r="BK1792" s="3"/>
      <c r="BL1792" s="51"/>
      <c r="BM1792" s="8"/>
      <c r="BN1792" s="8"/>
      <c r="BO1792" s="10"/>
      <c r="BP1792" s="8"/>
      <c r="BQ1792" s="8"/>
      <c r="BR1792" s="8"/>
      <c r="BS1792" s="8"/>
      <c r="BT1792" s="8"/>
      <c r="BU1792" s="8"/>
      <c r="BV1792" s="8"/>
      <c r="BW1792" s="8"/>
    </row>
    <row r="1793" spans="1:75" x14ac:dyDescent="0.3">
      <c r="A1793" s="7"/>
      <c r="B1793" s="3"/>
      <c r="C1793" s="3"/>
      <c r="D1793" s="3"/>
      <c r="E1793" s="3"/>
      <c r="F1793" s="3"/>
      <c r="H1793" s="3"/>
      <c r="I1793" s="3"/>
      <c r="J1793" s="3"/>
      <c r="K1793" s="3"/>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c r="AI1793" s="3"/>
      <c r="AJ1793" s="3"/>
      <c r="AK1793" s="3"/>
      <c r="AL1793" s="3"/>
      <c r="AM1793" s="3"/>
      <c r="AN1793" s="3"/>
      <c r="AO1793" s="3"/>
      <c r="AP1793" s="3"/>
      <c r="AQ1793" s="3"/>
      <c r="AR1793" s="3"/>
      <c r="AS1793" s="3"/>
      <c r="AT1793" s="3"/>
      <c r="AU1793" s="3"/>
      <c r="AV1793" s="3"/>
      <c r="AW1793" s="3"/>
      <c r="AX1793" s="3"/>
      <c r="AY1793" s="3"/>
      <c r="AZ1793" s="3"/>
      <c r="BA1793" s="3"/>
      <c r="BB1793" s="3"/>
      <c r="BC1793" s="3"/>
      <c r="BD1793" s="3"/>
      <c r="BE1793" s="3"/>
      <c r="BF1793" s="3"/>
      <c r="BG1793" s="3"/>
      <c r="BH1793" s="3"/>
      <c r="BI1793" s="3"/>
      <c r="BJ1793" s="3"/>
      <c r="BK1793" s="3"/>
      <c r="BL1793" s="51"/>
      <c r="BM1793" s="8"/>
      <c r="BN1793" s="8"/>
      <c r="BO1793" s="10"/>
      <c r="BP1793" s="8"/>
      <c r="BQ1793" s="8"/>
      <c r="BR1793" s="8"/>
      <c r="BS1793" s="8"/>
      <c r="BT1793" s="8"/>
      <c r="BU1793" s="8"/>
      <c r="BV1793" s="8"/>
      <c r="BW1793" s="8"/>
    </row>
    <row r="1794" spans="1:75" x14ac:dyDescent="0.3">
      <c r="A1794" s="7"/>
      <c r="B1794" s="3"/>
      <c r="C1794" s="3"/>
      <c r="D1794" s="3"/>
      <c r="E1794" s="3"/>
      <c r="F1794" s="3"/>
      <c r="H1794" s="3"/>
      <c r="I1794" s="3"/>
      <c r="J1794" s="3"/>
      <c r="K1794" s="3"/>
      <c r="L1794" s="3"/>
      <c r="M1794" s="3"/>
      <c r="N1794" s="3"/>
      <c r="O1794" s="3"/>
      <c r="P1794" s="3"/>
      <c r="Q1794" s="3"/>
      <c r="R1794" s="3"/>
      <c r="S1794" s="3"/>
      <c r="T1794" s="3"/>
      <c r="U1794" s="3"/>
      <c r="V1794" s="3"/>
      <c r="W1794" s="3"/>
      <c r="X1794" s="3"/>
      <c r="Y1794" s="3"/>
      <c r="Z1794" s="3"/>
      <c r="AA1794" s="3"/>
      <c r="AB1794" s="3"/>
      <c r="AC1794" s="3"/>
      <c r="AD1794" s="3"/>
      <c r="AE1794" s="3"/>
      <c r="AF1794" s="3"/>
      <c r="AG1794" s="3"/>
      <c r="AH1794" s="3"/>
      <c r="AI1794" s="3"/>
      <c r="AJ1794" s="3"/>
      <c r="AK1794" s="3"/>
      <c r="AL1794" s="3"/>
      <c r="AM1794" s="3"/>
      <c r="AN1794" s="3"/>
      <c r="AO1794" s="3"/>
      <c r="AP1794" s="3"/>
      <c r="AQ1794" s="3"/>
      <c r="AR1794" s="3"/>
      <c r="AS1794" s="3"/>
      <c r="AT1794" s="3"/>
      <c r="AU1794" s="3"/>
      <c r="AV1794" s="3"/>
      <c r="AW1794" s="3"/>
      <c r="AX1794" s="3"/>
      <c r="AY1794" s="3"/>
      <c r="AZ1794" s="3"/>
      <c r="BA1794" s="3"/>
      <c r="BB1794" s="3"/>
      <c r="BC1794" s="3"/>
      <c r="BD1794" s="3"/>
      <c r="BE1794" s="3"/>
      <c r="BF1794" s="3"/>
      <c r="BG1794" s="3"/>
      <c r="BH1794" s="3"/>
      <c r="BI1794" s="3"/>
      <c r="BJ1794" s="3"/>
      <c r="BK1794" s="3"/>
      <c r="BL1794" s="51"/>
      <c r="BM1794" s="8"/>
      <c r="BN1794" s="8"/>
      <c r="BO1794" s="10"/>
      <c r="BP1794" s="8"/>
      <c r="BQ1794" s="8"/>
      <c r="BR1794" s="8"/>
      <c r="BS1794" s="8"/>
      <c r="BT1794" s="8"/>
      <c r="BU1794" s="8"/>
      <c r="BV1794" s="8"/>
      <c r="BW1794" s="8"/>
    </row>
    <row r="1795" spans="1:75" x14ac:dyDescent="0.3">
      <c r="A1795" s="7"/>
      <c r="B1795" s="3"/>
      <c r="C1795" s="3"/>
      <c r="D1795" s="3"/>
      <c r="E1795" s="3"/>
      <c r="F1795" s="3"/>
      <c r="H1795" s="3"/>
      <c r="I1795" s="3"/>
      <c r="J1795" s="3"/>
      <c r="K1795" s="3"/>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c r="AI1795" s="3"/>
      <c r="AJ1795" s="3"/>
      <c r="AK1795" s="3"/>
      <c r="AL1795" s="3"/>
      <c r="AM1795" s="3"/>
      <c r="AN1795" s="3"/>
      <c r="AO1795" s="3"/>
      <c r="AP1795" s="3"/>
      <c r="AQ1795" s="3"/>
      <c r="AR1795" s="3"/>
      <c r="AS1795" s="3"/>
      <c r="AT1795" s="3"/>
      <c r="AU1795" s="3"/>
      <c r="AV1795" s="3"/>
      <c r="AW1795" s="3"/>
      <c r="AX1795" s="3"/>
      <c r="AY1795" s="3"/>
      <c r="AZ1795" s="3"/>
      <c r="BA1795" s="3"/>
      <c r="BB1795" s="3"/>
      <c r="BC1795" s="3"/>
      <c r="BD1795" s="3"/>
      <c r="BE1795" s="3"/>
      <c r="BF1795" s="3"/>
      <c r="BG1795" s="3"/>
      <c r="BH1795" s="3"/>
      <c r="BI1795" s="3"/>
      <c r="BJ1795" s="3"/>
      <c r="BK1795" s="3"/>
      <c r="BL1795" s="51"/>
      <c r="BM1795" s="8"/>
      <c r="BN1795" s="8"/>
      <c r="BO1795" s="10"/>
      <c r="BP1795" s="8"/>
      <c r="BQ1795" s="8"/>
      <c r="BR1795" s="8"/>
      <c r="BS1795" s="8"/>
      <c r="BT1795" s="8"/>
      <c r="BU1795" s="8"/>
      <c r="BV1795" s="8"/>
      <c r="BW1795" s="8"/>
    </row>
    <row r="1796" spans="1:75" x14ac:dyDescent="0.3">
      <c r="A1796" s="7"/>
      <c r="B1796" s="3"/>
      <c r="C1796" s="3"/>
      <c r="D1796" s="3"/>
      <c r="E1796" s="3"/>
      <c r="F1796" s="3"/>
      <c r="H1796" s="3"/>
      <c r="I1796" s="3"/>
      <c r="J1796" s="3"/>
      <c r="K1796" s="3"/>
      <c r="L1796" s="3"/>
      <c r="M1796" s="3"/>
      <c r="N1796" s="3"/>
      <c r="O1796" s="3"/>
      <c r="P1796" s="3"/>
      <c r="Q1796" s="3"/>
      <c r="R1796" s="3"/>
      <c r="S1796" s="3"/>
      <c r="T1796" s="3"/>
      <c r="U1796" s="3"/>
      <c r="V1796" s="3"/>
      <c r="W1796" s="3"/>
      <c r="X1796" s="3"/>
      <c r="Y1796" s="3"/>
      <c r="Z1796" s="3"/>
      <c r="AA1796" s="3"/>
      <c r="AB1796" s="3"/>
      <c r="AC1796" s="3"/>
      <c r="AD1796" s="3"/>
      <c r="AE1796" s="3"/>
      <c r="AF1796" s="3"/>
      <c r="AG1796" s="3"/>
      <c r="AH1796" s="3"/>
      <c r="AI1796" s="3"/>
      <c r="AJ1796" s="3"/>
      <c r="AK1796" s="3"/>
      <c r="AL1796" s="3"/>
      <c r="AM1796" s="3"/>
      <c r="AN1796" s="3"/>
      <c r="AO1796" s="3"/>
      <c r="AP1796" s="3"/>
      <c r="AQ1796" s="3"/>
      <c r="AR1796" s="3"/>
      <c r="AS1796" s="3"/>
      <c r="AT1796" s="3"/>
      <c r="AU1796" s="3"/>
      <c r="AV1796" s="3"/>
      <c r="AW1796" s="3"/>
      <c r="AX1796" s="3"/>
      <c r="AY1796" s="3"/>
      <c r="AZ1796" s="3"/>
      <c r="BA1796" s="3"/>
      <c r="BB1796" s="3"/>
      <c r="BC1796" s="3"/>
      <c r="BD1796" s="3"/>
      <c r="BE1796" s="3"/>
      <c r="BF1796" s="3"/>
      <c r="BG1796" s="3"/>
      <c r="BH1796" s="3"/>
      <c r="BI1796" s="3"/>
      <c r="BJ1796" s="3"/>
      <c r="BK1796" s="3"/>
      <c r="BL1796" s="51"/>
      <c r="BM1796" s="8"/>
      <c r="BN1796" s="8"/>
      <c r="BO1796" s="10"/>
      <c r="BP1796" s="8"/>
      <c r="BQ1796" s="8"/>
      <c r="BR1796" s="8"/>
      <c r="BS1796" s="8"/>
      <c r="BT1796" s="8"/>
      <c r="BU1796" s="8"/>
      <c r="BV1796" s="8"/>
      <c r="BW1796" s="8"/>
    </row>
    <row r="1797" spans="1:75" x14ac:dyDescent="0.3">
      <c r="A1797" s="7"/>
      <c r="B1797" s="3"/>
      <c r="C1797" s="3"/>
      <c r="D1797" s="3"/>
      <c r="E1797" s="3"/>
      <c r="F1797" s="3"/>
      <c r="H1797" s="3"/>
      <c r="I1797" s="3"/>
      <c r="J1797" s="3"/>
      <c r="K1797" s="3"/>
      <c r="L1797" s="3"/>
      <c r="M1797" s="3"/>
      <c r="N1797" s="3"/>
      <c r="O1797" s="3"/>
      <c r="P1797" s="3"/>
      <c r="Q1797" s="3"/>
      <c r="R1797" s="3"/>
      <c r="S1797" s="3"/>
      <c r="T1797" s="3"/>
      <c r="U1797" s="3"/>
      <c r="V1797" s="3"/>
      <c r="W1797" s="3"/>
      <c r="X1797" s="3"/>
      <c r="Y1797" s="3"/>
      <c r="Z1797" s="3"/>
      <c r="AA1797" s="3"/>
      <c r="AB1797" s="3"/>
      <c r="AC1797" s="3"/>
      <c r="AD1797" s="3"/>
      <c r="AE1797" s="3"/>
      <c r="AF1797" s="3"/>
      <c r="AG1797" s="3"/>
      <c r="AH1797" s="3"/>
      <c r="AI1797" s="3"/>
      <c r="AJ1797" s="3"/>
      <c r="AK1797" s="3"/>
      <c r="AL1797" s="3"/>
      <c r="AM1797" s="3"/>
      <c r="AN1797" s="3"/>
      <c r="AO1797" s="3"/>
      <c r="AP1797" s="3"/>
      <c r="AQ1797" s="3"/>
      <c r="AR1797" s="3"/>
      <c r="AS1797" s="3"/>
      <c r="AT1797" s="3"/>
      <c r="AU1797" s="3"/>
      <c r="AV1797" s="3"/>
      <c r="AW1797" s="3"/>
      <c r="AX1797" s="3"/>
      <c r="AY1797" s="3"/>
      <c r="AZ1797" s="3"/>
      <c r="BA1797" s="3"/>
      <c r="BB1797" s="3"/>
      <c r="BC1797" s="3"/>
      <c r="BD1797" s="3"/>
      <c r="BE1797" s="3"/>
      <c r="BF1797" s="3"/>
      <c r="BG1797" s="3"/>
      <c r="BH1797" s="3"/>
      <c r="BI1797" s="3"/>
      <c r="BJ1797" s="3"/>
      <c r="BK1797" s="3"/>
      <c r="BL1797" s="51"/>
      <c r="BM1797" s="8"/>
      <c r="BN1797" s="8"/>
      <c r="BO1797" s="10"/>
      <c r="BP1797" s="8"/>
      <c r="BQ1797" s="8"/>
      <c r="BR1797" s="8"/>
      <c r="BS1797" s="8"/>
      <c r="BT1797" s="8"/>
      <c r="BU1797" s="8"/>
      <c r="BV1797" s="8"/>
      <c r="BW1797" s="8"/>
    </row>
    <row r="1798" spans="1:75" x14ac:dyDescent="0.3">
      <c r="A1798" s="7"/>
      <c r="B1798" s="3"/>
      <c r="C1798" s="3"/>
      <c r="D1798" s="3"/>
      <c r="E1798" s="3"/>
      <c r="F1798" s="3"/>
      <c r="H1798" s="3"/>
      <c r="I1798" s="3"/>
      <c r="J1798" s="3"/>
      <c r="K1798" s="3"/>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c r="AI1798" s="3"/>
      <c r="AJ1798" s="3"/>
      <c r="AK1798" s="3"/>
      <c r="AL1798" s="3"/>
      <c r="AM1798" s="3"/>
      <c r="AN1798" s="3"/>
      <c r="AO1798" s="3"/>
      <c r="AP1798" s="3"/>
      <c r="AQ1798" s="3"/>
      <c r="AR1798" s="3"/>
      <c r="AS1798" s="3"/>
      <c r="AT1798" s="3"/>
      <c r="AU1798" s="3"/>
      <c r="AV1798" s="3"/>
      <c r="AW1798" s="3"/>
      <c r="AX1798" s="3"/>
      <c r="AY1798" s="3"/>
      <c r="AZ1798" s="3"/>
      <c r="BA1798" s="3"/>
      <c r="BB1798" s="3"/>
      <c r="BC1798" s="3"/>
      <c r="BD1798" s="3"/>
      <c r="BE1798" s="3"/>
      <c r="BF1798" s="3"/>
      <c r="BG1798" s="3"/>
      <c r="BH1798" s="3"/>
      <c r="BI1798" s="3"/>
      <c r="BJ1798" s="3"/>
      <c r="BK1798" s="3"/>
      <c r="BL1798" s="51"/>
      <c r="BM1798" s="8"/>
      <c r="BN1798" s="8"/>
      <c r="BO1798" s="10"/>
      <c r="BP1798" s="8"/>
      <c r="BQ1798" s="8"/>
      <c r="BR1798" s="8"/>
      <c r="BS1798" s="8"/>
      <c r="BT1798" s="8"/>
      <c r="BU1798" s="8"/>
      <c r="BV1798" s="8"/>
      <c r="BW1798" s="8"/>
    </row>
    <row r="1799" spans="1:75" x14ac:dyDescent="0.3">
      <c r="A1799" s="7"/>
      <c r="B1799" s="3"/>
      <c r="C1799" s="3"/>
      <c r="D1799" s="3"/>
      <c r="E1799" s="3"/>
      <c r="F1799" s="3"/>
      <c r="H1799" s="3"/>
      <c r="I1799" s="3"/>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c r="AL1799" s="3"/>
      <c r="AM1799" s="3"/>
      <c r="AN1799" s="3"/>
      <c r="AO1799" s="3"/>
      <c r="AP1799" s="3"/>
      <c r="AQ1799" s="3"/>
      <c r="AR1799" s="3"/>
      <c r="AS1799" s="3"/>
      <c r="AT1799" s="3"/>
      <c r="AU1799" s="3"/>
      <c r="AV1799" s="3"/>
      <c r="AW1799" s="3"/>
      <c r="AX1799" s="3"/>
      <c r="AY1799" s="3"/>
      <c r="AZ1799" s="3"/>
      <c r="BA1799" s="3"/>
      <c r="BB1799" s="3"/>
      <c r="BC1799" s="3"/>
      <c r="BD1799" s="3"/>
      <c r="BE1799" s="3"/>
      <c r="BF1799" s="3"/>
      <c r="BG1799" s="3"/>
      <c r="BH1799" s="3"/>
      <c r="BI1799" s="3"/>
      <c r="BJ1799" s="3"/>
      <c r="BK1799" s="3"/>
      <c r="BL1799" s="51"/>
      <c r="BM1799" s="8"/>
      <c r="BN1799" s="8"/>
      <c r="BO1799" s="10"/>
      <c r="BP1799" s="8"/>
      <c r="BQ1799" s="8"/>
      <c r="BR1799" s="8"/>
      <c r="BS1799" s="8"/>
      <c r="BT1799" s="8"/>
      <c r="BU1799" s="8"/>
      <c r="BV1799" s="8"/>
      <c r="BW1799" s="8"/>
    </row>
    <row r="1800" spans="1:75" x14ac:dyDescent="0.3">
      <c r="A1800" s="7"/>
      <c r="B1800" s="3"/>
      <c r="C1800" s="3"/>
      <c r="D1800" s="3"/>
      <c r="E1800" s="3"/>
      <c r="F1800" s="3"/>
      <c r="H1800" s="3"/>
      <c r="I1800" s="3"/>
      <c r="J1800" s="3"/>
      <c r="K1800" s="3"/>
      <c r="L1800" s="3"/>
      <c r="M1800" s="3"/>
      <c r="N1800" s="3"/>
      <c r="O1800" s="3"/>
      <c r="P1800" s="3"/>
      <c r="Q1800" s="3"/>
      <c r="R1800" s="3"/>
      <c r="S1800" s="3"/>
      <c r="T1800" s="3"/>
      <c r="U1800" s="3"/>
      <c r="V1800" s="3"/>
      <c r="W1800" s="3"/>
      <c r="X1800" s="3"/>
      <c r="Y1800" s="3"/>
      <c r="Z1800" s="3"/>
      <c r="AA1800" s="3"/>
      <c r="AB1800" s="3"/>
      <c r="AC1800" s="3"/>
      <c r="AD1800" s="3"/>
      <c r="AE1800" s="3"/>
      <c r="AF1800" s="3"/>
      <c r="AG1800" s="3"/>
      <c r="AH1800" s="3"/>
      <c r="AI1800" s="3"/>
      <c r="AJ1800" s="3"/>
      <c r="AK1800" s="3"/>
      <c r="AL1800" s="3"/>
      <c r="AM1800" s="3"/>
      <c r="AN1800" s="3"/>
      <c r="AO1800" s="3"/>
      <c r="AP1800" s="3"/>
      <c r="AQ1800" s="3"/>
      <c r="AR1800" s="3"/>
      <c r="AS1800" s="3"/>
      <c r="AT1800" s="3"/>
      <c r="AU1800" s="3"/>
      <c r="AV1800" s="3"/>
      <c r="AW1800" s="3"/>
      <c r="AX1800" s="3"/>
      <c r="AY1800" s="3"/>
      <c r="AZ1800" s="3"/>
      <c r="BA1800" s="3"/>
      <c r="BB1800" s="3"/>
      <c r="BC1800" s="3"/>
      <c r="BD1800" s="3"/>
      <c r="BE1800" s="3"/>
      <c r="BF1800" s="3"/>
      <c r="BG1800" s="3"/>
      <c r="BH1800" s="3"/>
      <c r="BI1800" s="3"/>
      <c r="BJ1800" s="3"/>
      <c r="BK1800" s="3"/>
      <c r="BL1800" s="51"/>
      <c r="BM1800" s="8"/>
      <c r="BN1800" s="8"/>
      <c r="BO1800" s="10"/>
      <c r="BP1800" s="8"/>
      <c r="BQ1800" s="8"/>
      <c r="BR1800" s="8"/>
      <c r="BS1800" s="8"/>
      <c r="BT1800" s="8"/>
      <c r="BU1800" s="8"/>
      <c r="BV1800" s="8"/>
      <c r="BW1800" s="8"/>
    </row>
    <row r="1801" spans="1:75" x14ac:dyDescent="0.3">
      <c r="A1801" s="7"/>
      <c r="B1801" s="3"/>
      <c r="C1801" s="3"/>
      <c r="D1801" s="3"/>
      <c r="E1801" s="3"/>
      <c r="F1801" s="3"/>
      <c r="H1801" s="3"/>
      <c r="I1801" s="3"/>
      <c r="J1801" s="3"/>
      <c r="K1801" s="3"/>
      <c r="L1801" s="3"/>
      <c r="M1801" s="3"/>
      <c r="N1801" s="3"/>
      <c r="O1801" s="3"/>
      <c r="P1801" s="3"/>
      <c r="Q1801" s="3"/>
      <c r="R1801" s="3"/>
      <c r="S1801" s="3"/>
      <c r="T1801" s="3"/>
      <c r="U1801" s="3"/>
      <c r="V1801" s="3"/>
      <c r="W1801" s="3"/>
      <c r="X1801" s="3"/>
      <c r="Y1801" s="3"/>
      <c r="Z1801" s="3"/>
      <c r="AA1801" s="3"/>
      <c r="AB1801" s="3"/>
      <c r="AC1801" s="3"/>
      <c r="AD1801" s="3"/>
      <c r="AE1801" s="3"/>
      <c r="AF1801" s="3"/>
      <c r="AG1801" s="3"/>
      <c r="AH1801" s="3"/>
      <c r="AI1801" s="3"/>
      <c r="AJ1801" s="3"/>
      <c r="AK1801" s="3"/>
      <c r="AL1801" s="3"/>
      <c r="AM1801" s="3"/>
      <c r="AN1801" s="3"/>
      <c r="AO1801" s="3"/>
      <c r="AP1801" s="3"/>
      <c r="AQ1801" s="3"/>
      <c r="AR1801" s="3"/>
      <c r="AS1801" s="3"/>
      <c r="AT1801" s="3"/>
      <c r="AU1801" s="3"/>
      <c r="AV1801" s="3"/>
      <c r="AW1801" s="3"/>
      <c r="AX1801" s="3"/>
      <c r="AY1801" s="3"/>
      <c r="AZ1801" s="3"/>
      <c r="BA1801" s="3"/>
      <c r="BB1801" s="3"/>
      <c r="BC1801" s="3"/>
      <c r="BD1801" s="3"/>
      <c r="BE1801" s="3"/>
      <c r="BF1801" s="3"/>
      <c r="BG1801" s="3"/>
      <c r="BH1801" s="3"/>
      <c r="BI1801" s="3"/>
      <c r="BJ1801" s="3"/>
      <c r="BK1801" s="3"/>
      <c r="BL1801" s="51"/>
      <c r="BM1801" s="8"/>
      <c r="BN1801" s="8"/>
      <c r="BO1801" s="10"/>
      <c r="BP1801" s="8"/>
      <c r="BQ1801" s="8"/>
      <c r="BR1801" s="8"/>
      <c r="BS1801" s="8"/>
      <c r="BT1801" s="8"/>
      <c r="BU1801" s="8"/>
      <c r="BV1801" s="8"/>
      <c r="BW1801" s="8"/>
    </row>
    <row r="1802" spans="1:75" x14ac:dyDescent="0.3">
      <c r="A1802" s="7"/>
      <c r="B1802" s="3"/>
      <c r="C1802" s="3"/>
      <c r="D1802" s="3"/>
      <c r="E1802" s="3"/>
      <c r="F1802" s="3"/>
      <c r="H1802" s="3"/>
      <c r="I1802" s="3"/>
      <c r="J1802" s="3"/>
      <c r="K1802" s="3"/>
      <c r="L1802" s="3"/>
      <c r="M1802" s="3"/>
      <c r="N1802" s="3"/>
      <c r="O1802" s="3"/>
      <c r="P1802" s="3"/>
      <c r="Q1802" s="3"/>
      <c r="R1802" s="3"/>
      <c r="S1802" s="3"/>
      <c r="T1802" s="3"/>
      <c r="U1802" s="3"/>
      <c r="V1802" s="3"/>
      <c r="W1802" s="3"/>
      <c r="X1802" s="3"/>
      <c r="Y1802" s="3"/>
      <c r="Z1802" s="3"/>
      <c r="AA1802" s="3"/>
      <c r="AB1802" s="3"/>
      <c r="AC1802" s="3"/>
      <c r="AD1802" s="3"/>
      <c r="AE1802" s="3"/>
      <c r="AF1802" s="3"/>
      <c r="AG1802" s="3"/>
      <c r="AH1802" s="3"/>
      <c r="AI1802" s="3"/>
      <c r="AJ1802" s="3"/>
      <c r="AK1802" s="3"/>
      <c r="AL1802" s="3"/>
      <c r="AM1802" s="3"/>
      <c r="AN1802" s="3"/>
      <c r="AO1802" s="3"/>
      <c r="AP1802" s="3"/>
      <c r="AQ1802" s="3"/>
      <c r="AR1802" s="3"/>
      <c r="AS1802" s="3"/>
      <c r="AT1802" s="3"/>
      <c r="AU1802" s="3"/>
      <c r="AV1802" s="3"/>
      <c r="AW1802" s="3"/>
      <c r="AX1802" s="3"/>
      <c r="AY1802" s="3"/>
      <c r="AZ1802" s="3"/>
      <c r="BA1802" s="3"/>
      <c r="BB1802" s="3"/>
      <c r="BC1802" s="3"/>
      <c r="BD1802" s="3"/>
      <c r="BE1802" s="3"/>
      <c r="BF1802" s="3"/>
      <c r="BG1802" s="3"/>
      <c r="BH1802" s="3"/>
      <c r="BI1802" s="3"/>
      <c r="BJ1802" s="3"/>
      <c r="BK1802" s="3"/>
      <c r="BL1802" s="51"/>
      <c r="BM1802" s="8"/>
      <c r="BN1802" s="8"/>
      <c r="BO1802" s="10"/>
      <c r="BP1802" s="8"/>
      <c r="BQ1802" s="8"/>
      <c r="BR1802" s="8"/>
      <c r="BS1802" s="8"/>
      <c r="BT1802" s="8"/>
      <c r="BU1802" s="8"/>
      <c r="BV1802" s="8"/>
      <c r="BW1802" s="8"/>
    </row>
    <row r="1803" spans="1:75" x14ac:dyDescent="0.3">
      <c r="A1803" s="7"/>
      <c r="B1803" s="3"/>
      <c r="C1803" s="3"/>
      <c r="D1803" s="3"/>
      <c r="E1803" s="3"/>
      <c r="F1803" s="3"/>
      <c r="H1803" s="3"/>
      <c r="I1803" s="3"/>
      <c r="J1803" s="3"/>
      <c r="K1803" s="3"/>
      <c r="L1803" s="3"/>
      <c r="M1803" s="3"/>
      <c r="N1803" s="3"/>
      <c r="O1803" s="3"/>
      <c r="P1803" s="3"/>
      <c r="Q1803" s="3"/>
      <c r="R1803" s="3"/>
      <c r="S1803" s="3"/>
      <c r="T1803" s="3"/>
      <c r="U1803" s="3"/>
      <c r="V1803" s="3"/>
      <c r="W1803" s="3"/>
      <c r="X1803" s="3"/>
      <c r="Y1803" s="3"/>
      <c r="Z1803" s="3"/>
      <c r="AA1803" s="3"/>
      <c r="AB1803" s="3"/>
      <c r="AC1803" s="3"/>
      <c r="AD1803" s="3"/>
      <c r="AE1803" s="3"/>
      <c r="AF1803" s="3"/>
      <c r="AG1803" s="3"/>
      <c r="AH1803" s="3"/>
      <c r="AI1803" s="3"/>
      <c r="AJ1803" s="3"/>
      <c r="AK1803" s="3"/>
      <c r="AL1803" s="3"/>
      <c r="AM1803" s="3"/>
      <c r="AN1803" s="3"/>
      <c r="AO1803" s="3"/>
      <c r="AP1803" s="3"/>
      <c r="AQ1803" s="3"/>
      <c r="AR1803" s="3"/>
      <c r="AS1803" s="3"/>
      <c r="AT1803" s="3"/>
      <c r="AU1803" s="3"/>
      <c r="AV1803" s="3"/>
      <c r="AW1803" s="3"/>
      <c r="AX1803" s="3"/>
      <c r="AY1803" s="3"/>
      <c r="AZ1803" s="3"/>
      <c r="BA1803" s="3"/>
      <c r="BB1803" s="3"/>
      <c r="BC1803" s="3"/>
      <c r="BD1803" s="3"/>
      <c r="BE1803" s="3"/>
      <c r="BF1803" s="3"/>
      <c r="BG1803" s="3"/>
      <c r="BH1803" s="3"/>
      <c r="BI1803" s="3"/>
      <c r="BJ1803" s="3"/>
      <c r="BK1803" s="3"/>
      <c r="BL1803" s="51"/>
      <c r="BM1803" s="8"/>
      <c r="BN1803" s="8"/>
      <c r="BO1803" s="10"/>
      <c r="BP1803" s="8"/>
      <c r="BQ1803" s="8"/>
      <c r="BR1803" s="8"/>
      <c r="BS1803" s="8"/>
      <c r="BT1803" s="8"/>
      <c r="BU1803" s="8"/>
      <c r="BV1803" s="8"/>
      <c r="BW1803" s="8"/>
    </row>
    <row r="1804" spans="1:75" x14ac:dyDescent="0.3">
      <c r="A1804" s="7"/>
      <c r="B1804" s="3"/>
      <c r="C1804" s="3"/>
      <c r="D1804" s="3"/>
      <c r="E1804" s="3"/>
      <c r="F1804" s="3"/>
      <c r="H1804" s="3"/>
      <c r="I1804" s="3"/>
      <c r="J1804" s="3"/>
      <c r="K1804" s="3"/>
      <c r="L1804" s="3"/>
      <c r="M1804" s="3"/>
      <c r="N1804" s="3"/>
      <c r="O1804" s="3"/>
      <c r="P1804" s="3"/>
      <c r="Q1804" s="3"/>
      <c r="R1804" s="3"/>
      <c r="S1804" s="3"/>
      <c r="T1804" s="3"/>
      <c r="U1804" s="3"/>
      <c r="V1804" s="3"/>
      <c r="W1804" s="3"/>
      <c r="X1804" s="3"/>
      <c r="Y1804" s="3"/>
      <c r="Z1804" s="3"/>
      <c r="AA1804" s="3"/>
      <c r="AB1804" s="3"/>
      <c r="AC1804" s="3"/>
      <c r="AD1804" s="3"/>
      <c r="AE1804" s="3"/>
      <c r="AF1804" s="3"/>
      <c r="AG1804" s="3"/>
      <c r="AH1804" s="3"/>
      <c r="AI1804" s="3"/>
      <c r="AJ1804" s="3"/>
      <c r="AK1804" s="3"/>
      <c r="AL1804" s="3"/>
      <c r="AM1804" s="3"/>
      <c r="AN1804" s="3"/>
      <c r="AO1804" s="3"/>
      <c r="AP1804" s="3"/>
      <c r="AQ1804" s="3"/>
      <c r="AR1804" s="3"/>
      <c r="AS1804" s="3"/>
      <c r="AT1804" s="3"/>
      <c r="AU1804" s="3"/>
      <c r="AV1804" s="3"/>
      <c r="AW1804" s="3"/>
      <c r="AX1804" s="3"/>
      <c r="AY1804" s="3"/>
      <c r="AZ1804" s="3"/>
      <c r="BA1804" s="3"/>
      <c r="BB1804" s="3"/>
      <c r="BC1804" s="3"/>
      <c r="BD1804" s="3"/>
      <c r="BE1804" s="3"/>
      <c r="BF1804" s="3"/>
      <c r="BG1804" s="3"/>
      <c r="BH1804" s="3"/>
      <c r="BI1804" s="3"/>
      <c r="BJ1804" s="3"/>
      <c r="BK1804" s="3"/>
      <c r="BL1804" s="51"/>
      <c r="BM1804" s="8"/>
      <c r="BN1804" s="8"/>
      <c r="BO1804" s="10"/>
      <c r="BP1804" s="8"/>
      <c r="BQ1804" s="8"/>
      <c r="BR1804" s="8"/>
      <c r="BS1804" s="8"/>
      <c r="BT1804" s="8"/>
      <c r="BU1804" s="8"/>
      <c r="BV1804" s="8"/>
      <c r="BW1804" s="8"/>
    </row>
    <row r="1805" spans="1:75" x14ac:dyDescent="0.3">
      <c r="A1805" s="7"/>
      <c r="B1805" s="3"/>
      <c r="C1805" s="3"/>
      <c r="D1805" s="3"/>
      <c r="E1805" s="3"/>
      <c r="F1805" s="3"/>
      <c r="H1805" s="3"/>
      <c r="I1805" s="3"/>
      <c r="J1805" s="3"/>
      <c r="K1805" s="3"/>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c r="AI1805" s="3"/>
      <c r="AJ1805" s="3"/>
      <c r="AK1805" s="3"/>
      <c r="AL1805" s="3"/>
      <c r="AM1805" s="3"/>
      <c r="AN1805" s="3"/>
      <c r="AO1805" s="3"/>
      <c r="AP1805" s="3"/>
      <c r="AQ1805" s="3"/>
      <c r="AR1805" s="3"/>
      <c r="AS1805" s="3"/>
      <c r="AT1805" s="3"/>
      <c r="AU1805" s="3"/>
      <c r="AV1805" s="3"/>
      <c r="AW1805" s="3"/>
      <c r="AX1805" s="3"/>
      <c r="AY1805" s="3"/>
      <c r="AZ1805" s="3"/>
      <c r="BA1805" s="3"/>
      <c r="BB1805" s="3"/>
      <c r="BC1805" s="3"/>
      <c r="BD1805" s="3"/>
      <c r="BE1805" s="3"/>
      <c r="BF1805" s="3"/>
      <c r="BG1805" s="3"/>
      <c r="BH1805" s="3"/>
      <c r="BI1805" s="3"/>
      <c r="BJ1805" s="3"/>
      <c r="BK1805" s="3"/>
      <c r="BL1805" s="51"/>
      <c r="BM1805" s="8"/>
      <c r="BN1805" s="8"/>
      <c r="BO1805" s="10"/>
      <c r="BP1805" s="8"/>
      <c r="BQ1805" s="8"/>
      <c r="BR1805" s="8"/>
      <c r="BS1805" s="8"/>
      <c r="BT1805" s="8"/>
      <c r="BU1805" s="8"/>
      <c r="BV1805" s="8"/>
      <c r="BW1805" s="8"/>
    </row>
    <row r="1806" spans="1:75" x14ac:dyDescent="0.3">
      <c r="A1806" s="7"/>
      <c r="B1806" s="3"/>
      <c r="C1806" s="3"/>
      <c r="D1806" s="3"/>
      <c r="E1806" s="3"/>
      <c r="F1806" s="3"/>
      <c r="H1806" s="3"/>
      <c r="I1806" s="3"/>
      <c r="J1806" s="3"/>
      <c r="K1806" s="3"/>
      <c r="L1806" s="3"/>
      <c r="M1806" s="3"/>
      <c r="N1806" s="3"/>
      <c r="O1806" s="3"/>
      <c r="P1806" s="3"/>
      <c r="Q1806" s="3"/>
      <c r="R1806" s="3"/>
      <c r="S1806" s="3"/>
      <c r="T1806" s="3"/>
      <c r="U1806" s="3"/>
      <c r="V1806" s="3"/>
      <c r="W1806" s="3"/>
      <c r="X1806" s="3"/>
      <c r="Y1806" s="3"/>
      <c r="Z1806" s="3"/>
      <c r="AA1806" s="3"/>
      <c r="AB1806" s="3"/>
      <c r="AC1806" s="3"/>
      <c r="AD1806" s="3"/>
      <c r="AE1806" s="3"/>
      <c r="AF1806" s="3"/>
      <c r="AG1806" s="3"/>
      <c r="AH1806" s="3"/>
      <c r="AI1806" s="3"/>
      <c r="AJ1806" s="3"/>
      <c r="AK1806" s="3"/>
      <c r="AL1806" s="3"/>
      <c r="AM1806" s="3"/>
      <c r="AN1806" s="3"/>
      <c r="AO1806" s="3"/>
      <c r="AP1806" s="3"/>
      <c r="AQ1806" s="3"/>
      <c r="AR1806" s="3"/>
      <c r="AS1806" s="3"/>
      <c r="AT1806" s="3"/>
      <c r="AU1806" s="3"/>
      <c r="AV1806" s="3"/>
      <c r="AW1806" s="3"/>
      <c r="AX1806" s="3"/>
      <c r="AY1806" s="3"/>
      <c r="AZ1806" s="3"/>
      <c r="BA1806" s="3"/>
      <c r="BB1806" s="3"/>
      <c r="BC1806" s="3"/>
      <c r="BD1806" s="3"/>
      <c r="BE1806" s="3"/>
      <c r="BF1806" s="3"/>
      <c r="BG1806" s="3"/>
      <c r="BH1806" s="3"/>
      <c r="BI1806" s="3"/>
      <c r="BJ1806" s="3"/>
      <c r="BK1806" s="3"/>
      <c r="BL1806" s="51"/>
      <c r="BM1806" s="8"/>
      <c r="BN1806" s="8"/>
      <c r="BO1806" s="10"/>
      <c r="BP1806" s="8"/>
      <c r="BQ1806" s="8"/>
      <c r="BR1806" s="8"/>
      <c r="BS1806" s="8"/>
      <c r="BT1806" s="8"/>
      <c r="BU1806" s="8"/>
      <c r="BV1806" s="8"/>
      <c r="BW1806" s="8"/>
    </row>
    <row r="1807" spans="1:75" x14ac:dyDescent="0.3">
      <c r="A1807" s="7"/>
      <c r="B1807" s="3"/>
      <c r="C1807" s="3"/>
      <c r="D1807" s="3"/>
      <c r="E1807" s="3"/>
      <c r="F1807" s="3"/>
      <c r="H1807" s="3"/>
      <c r="I1807" s="3"/>
      <c r="J1807" s="3"/>
      <c r="K1807" s="3"/>
      <c r="L1807" s="3"/>
      <c r="M1807" s="3"/>
      <c r="N1807" s="3"/>
      <c r="O1807" s="3"/>
      <c r="P1807" s="3"/>
      <c r="Q1807" s="3"/>
      <c r="R1807" s="3"/>
      <c r="S1807" s="3"/>
      <c r="T1807" s="3"/>
      <c r="U1807" s="3"/>
      <c r="V1807" s="3"/>
      <c r="W1807" s="3"/>
      <c r="X1807" s="3"/>
      <c r="Y1807" s="3"/>
      <c r="Z1807" s="3"/>
      <c r="AA1807" s="3"/>
      <c r="AB1807" s="3"/>
      <c r="AC1807" s="3"/>
      <c r="AD1807" s="3"/>
      <c r="AE1807" s="3"/>
      <c r="AF1807" s="3"/>
      <c r="AG1807" s="3"/>
      <c r="AH1807" s="3"/>
      <c r="AI1807" s="3"/>
      <c r="AJ1807" s="3"/>
      <c r="AK1807" s="3"/>
      <c r="AL1807" s="3"/>
      <c r="AM1807" s="3"/>
      <c r="AN1807" s="3"/>
      <c r="AO1807" s="3"/>
      <c r="AP1807" s="3"/>
      <c r="AQ1807" s="3"/>
      <c r="AR1807" s="3"/>
      <c r="AS1807" s="3"/>
      <c r="AT1807" s="3"/>
      <c r="AU1807" s="3"/>
      <c r="AV1807" s="3"/>
      <c r="AW1807" s="3"/>
      <c r="AX1807" s="3"/>
      <c r="AY1807" s="3"/>
      <c r="AZ1807" s="3"/>
      <c r="BA1807" s="3"/>
      <c r="BB1807" s="3"/>
      <c r="BC1807" s="3"/>
      <c r="BD1807" s="3"/>
      <c r="BE1807" s="3"/>
      <c r="BF1807" s="3"/>
      <c r="BG1807" s="3"/>
      <c r="BH1807" s="3"/>
      <c r="BI1807" s="3"/>
      <c r="BJ1807" s="3"/>
      <c r="BK1807" s="3"/>
      <c r="BL1807" s="51"/>
      <c r="BM1807" s="8"/>
      <c r="BN1807" s="8"/>
      <c r="BO1807" s="10"/>
      <c r="BP1807" s="8"/>
      <c r="BQ1807" s="8"/>
      <c r="BR1807" s="8"/>
      <c r="BS1807" s="8"/>
      <c r="BT1807" s="8"/>
      <c r="BU1807" s="8"/>
      <c r="BV1807" s="8"/>
      <c r="BW1807" s="8"/>
    </row>
    <row r="1808" spans="1:75" x14ac:dyDescent="0.3">
      <c r="A1808" s="7"/>
      <c r="B1808" s="3"/>
      <c r="C1808" s="3"/>
      <c r="D1808" s="3"/>
      <c r="E1808" s="3"/>
      <c r="F1808" s="3"/>
      <c r="H1808" s="3"/>
      <c r="I1808" s="3"/>
      <c r="J1808" s="3"/>
      <c r="K1808" s="3"/>
      <c r="L1808" s="3"/>
      <c r="M1808" s="3"/>
      <c r="N1808" s="3"/>
      <c r="O1808" s="3"/>
      <c r="P1808" s="3"/>
      <c r="Q1808" s="3"/>
      <c r="R1808" s="3"/>
      <c r="S1808" s="3"/>
      <c r="T1808" s="3"/>
      <c r="U1808" s="3"/>
      <c r="V1808" s="3"/>
      <c r="W1808" s="3"/>
      <c r="X1808" s="3"/>
      <c r="Y1808" s="3"/>
      <c r="Z1808" s="3"/>
      <c r="AA1808" s="3"/>
      <c r="AB1808" s="3"/>
      <c r="AC1808" s="3"/>
      <c r="AD1808" s="3"/>
      <c r="AE1808" s="3"/>
      <c r="AF1808" s="3"/>
      <c r="AG1808" s="3"/>
      <c r="AH1808" s="3"/>
      <c r="AI1808" s="3"/>
      <c r="AJ1808" s="3"/>
      <c r="AK1808" s="3"/>
      <c r="AL1808" s="3"/>
      <c r="AM1808" s="3"/>
      <c r="AN1808" s="3"/>
      <c r="AO1808" s="3"/>
      <c r="AP1808" s="3"/>
      <c r="AQ1808" s="3"/>
      <c r="AR1808" s="3"/>
      <c r="AS1808" s="3"/>
      <c r="AT1808" s="3"/>
      <c r="AU1808" s="3"/>
      <c r="AV1808" s="3"/>
      <c r="AW1808" s="3"/>
      <c r="AX1808" s="3"/>
      <c r="AY1808" s="3"/>
      <c r="AZ1808" s="3"/>
      <c r="BA1808" s="3"/>
      <c r="BB1808" s="3"/>
      <c r="BC1808" s="3"/>
      <c r="BD1808" s="3"/>
      <c r="BE1808" s="3"/>
      <c r="BF1808" s="3"/>
      <c r="BG1808" s="3"/>
      <c r="BH1808" s="3"/>
      <c r="BI1808" s="3"/>
      <c r="BJ1808" s="3"/>
      <c r="BK1808" s="3"/>
      <c r="BL1808" s="51"/>
      <c r="BM1808" s="8"/>
      <c r="BN1808" s="8"/>
      <c r="BO1808" s="10"/>
      <c r="BP1808" s="8"/>
      <c r="BQ1808" s="8"/>
      <c r="BR1808" s="8"/>
      <c r="BS1808" s="8"/>
      <c r="BT1808" s="8"/>
      <c r="BU1808" s="8"/>
      <c r="BV1808" s="8"/>
      <c r="BW1808" s="8"/>
    </row>
    <row r="1809" spans="1:75" x14ac:dyDescent="0.3">
      <c r="A1809" s="7"/>
      <c r="B1809" s="3"/>
      <c r="C1809" s="3"/>
      <c r="D1809" s="3"/>
      <c r="E1809" s="3"/>
      <c r="F1809" s="3"/>
      <c r="H1809" s="3"/>
      <c r="I1809" s="3"/>
      <c r="J1809" s="3"/>
      <c r="K1809" s="3"/>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c r="AI1809" s="3"/>
      <c r="AJ1809" s="3"/>
      <c r="AK1809" s="3"/>
      <c r="AL1809" s="3"/>
      <c r="AM1809" s="3"/>
      <c r="AN1809" s="3"/>
      <c r="AO1809" s="3"/>
      <c r="AP1809" s="3"/>
      <c r="AQ1809" s="3"/>
      <c r="AR1809" s="3"/>
      <c r="AS1809" s="3"/>
      <c r="AT1809" s="3"/>
      <c r="AU1809" s="3"/>
      <c r="AV1809" s="3"/>
      <c r="AW1809" s="3"/>
      <c r="AX1809" s="3"/>
      <c r="AY1809" s="3"/>
      <c r="AZ1809" s="3"/>
      <c r="BA1809" s="3"/>
      <c r="BB1809" s="3"/>
      <c r="BC1809" s="3"/>
      <c r="BD1809" s="3"/>
      <c r="BE1809" s="3"/>
      <c r="BF1809" s="3"/>
      <c r="BG1809" s="3"/>
      <c r="BH1809" s="3"/>
      <c r="BI1809" s="3"/>
      <c r="BJ1809" s="3"/>
      <c r="BK1809" s="3"/>
      <c r="BL1809" s="51"/>
      <c r="BM1809" s="8"/>
      <c r="BN1809" s="8"/>
      <c r="BO1809" s="10"/>
      <c r="BP1809" s="8"/>
      <c r="BQ1809" s="8"/>
      <c r="BR1809" s="8"/>
      <c r="BS1809" s="8"/>
      <c r="BT1809" s="8"/>
      <c r="BU1809" s="8"/>
      <c r="BV1809" s="8"/>
      <c r="BW1809" s="8"/>
    </row>
    <row r="1810" spans="1:75" x14ac:dyDescent="0.3">
      <c r="A1810" s="7"/>
      <c r="B1810" s="3"/>
      <c r="C1810" s="3"/>
      <c r="D1810" s="3"/>
      <c r="E1810" s="3"/>
      <c r="F1810" s="3"/>
      <c r="H1810" s="3"/>
      <c r="I1810" s="3"/>
      <c r="J1810" s="3"/>
      <c r="K1810" s="3"/>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c r="AI1810" s="3"/>
      <c r="AJ1810" s="3"/>
      <c r="AK1810" s="3"/>
      <c r="AL1810" s="3"/>
      <c r="AM1810" s="3"/>
      <c r="AN1810" s="3"/>
      <c r="AO1810" s="3"/>
      <c r="AP1810" s="3"/>
      <c r="AQ1810" s="3"/>
      <c r="AR1810" s="3"/>
      <c r="AS1810" s="3"/>
      <c r="AT1810" s="3"/>
      <c r="AU1810" s="3"/>
      <c r="AV1810" s="3"/>
      <c r="AW1810" s="3"/>
      <c r="AX1810" s="3"/>
      <c r="AY1810" s="3"/>
      <c r="AZ1810" s="3"/>
      <c r="BA1810" s="3"/>
      <c r="BB1810" s="3"/>
      <c r="BC1810" s="3"/>
      <c r="BD1810" s="3"/>
      <c r="BE1810" s="3"/>
      <c r="BF1810" s="3"/>
      <c r="BG1810" s="3"/>
      <c r="BH1810" s="3"/>
      <c r="BI1810" s="3"/>
      <c r="BJ1810" s="3"/>
      <c r="BK1810" s="3"/>
      <c r="BL1810" s="51"/>
      <c r="BM1810" s="8"/>
      <c r="BN1810" s="8"/>
      <c r="BO1810" s="10"/>
      <c r="BP1810" s="8"/>
      <c r="BQ1810" s="8"/>
      <c r="BR1810" s="8"/>
      <c r="BS1810" s="8"/>
      <c r="BT1810" s="8"/>
      <c r="BU1810" s="8"/>
      <c r="BV1810" s="8"/>
      <c r="BW1810" s="8"/>
    </row>
    <row r="1811" spans="1:75" x14ac:dyDescent="0.3">
      <c r="A1811" s="7"/>
      <c r="B1811" s="3"/>
      <c r="C1811" s="3"/>
      <c r="D1811" s="3"/>
      <c r="E1811" s="3"/>
      <c r="F1811" s="3"/>
      <c r="H1811" s="3"/>
      <c r="I1811" s="3"/>
      <c r="J1811" s="3"/>
      <c r="K1811" s="3"/>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c r="AI1811" s="3"/>
      <c r="AJ1811" s="3"/>
      <c r="AK1811" s="3"/>
      <c r="AL1811" s="3"/>
      <c r="AM1811" s="3"/>
      <c r="AN1811" s="3"/>
      <c r="AO1811" s="3"/>
      <c r="AP1811" s="3"/>
      <c r="AQ1811" s="3"/>
      <c r="AR1811" s="3"/>
      <c r="AS1811" s="3"/>
      <c r="AT1811" s="3"/>
      <c r="AU1811" s="3"/>
      <c r="AV1811" s="3"/>
      <c r="AW1811" s="3"/>
      <c r="AX1811" s="3"/>
      <c r="AY1811" s="3"/>
      <c r="AZ1811" s="3"/>
      <c r="BA1811" s="3"/>
      <c r="BB1811" s="3"/>
      <c r="BC1811" s="3"/>
      <c r="BD1811" s="3"/>
      <c r="BE1811" s="3"/>
      <c r="BF1811" s="3"/>
      <c r="BG1811" s="3"/>
      <c r="BH1811" s="3"/>
      <c r="BI1811" s="3"/>
      <c r="BJ1811" s="3"/>
      <c r="BK1811" s="3"/>
      <c r="BL1811" s="51"/>
      <c r="BM1811" s="8"/>
      <c r="BN1811" s="8"/>
      <c r="BO1811" s="10"/>
      <c r="BP1811" s="8"/>
      <c r="BQ1811" s="8"/>
      <c r="BR1811" s="8"/>
      <c r="BS1811" s="8"/>
      <c r="BT1811" s="8"/>
      <c r="BU1811" s="8"/>
      <c r="BV1811" s="8"/>
      <c r="BW1811" s="8"/>
    </row>
    <row r="1812" spans="1:75" x14ac:dyDescent="0.3">
      <c r="A1812" s="7"/>
      <c r="B1812" s="3"/>
      <c r="C1812" s="3"/>
      <c r="D1812" s="3"/>
      <c r="E1812" s="3"/>
      <c r="F1812" s="3"/>
      <c r="H1812" s="3"/>
      <c r="I1812" s="3"/>
      <c r="J1812" s="3"/>
      <c r="K1812" s="3"/>
      <c r="L1812" s="3"/>
      <c r="M1812" s="3"/>
      <c r="N1812" s="3"/>
      <c r="O1812" s="3"/>
      <c r="P1812" s="3"/>
      <c r="Q1812" s="3"/>
      <c r="R1812" s="3"/>
      <c r="S1812" s="3"/>
      <c r="T1812" s="3"/>
      <c r="U1812" s="3"/>
      <c r="V1812" s="3"/>
      <c r="W1812" s="3"/>
      <c r="X1812" s="3"/>
      <c r="Y1812" s="3"/>
      <c r="Z1812" s="3"/>
      <c r="AA1812" s="3"/>
      <c r="AB1812" s="3"/>
      <c r="AC1812" s="3"/>
      <c r="AD1812" s="3"/>
      <c r="AE1812" s="3"/>
      <c r="AF1812" s="3"/>
      <c r="AG1812" s="3"/>
      <c r="AH1812" s="3"/>
      <c r="AI1812" s="3"/>
      <c r="AJ1812" s="3"/>
      <c r="AK1812" s="3"/>
      <c r="AL1812" s="3"/>
      <c r="AM1812" s="3"/>
      <c r="AN1812" s="3"/>
      <c r="AO1812" s="3"/>
      <c r="AP1812" s="3"/>
      <c r="AQ1812" s="3"/>
      <c r="AR1812" s="3"/>
      <c r="AS1812" s="3"/>
      <c r="AT1812" s="3"/>
      <c r="AU1812" s="3"/>
      <c r="AV1812" s="3"/>
      <c r="AW1812" s="3"/>
      <c r="AX1812" s="3"/>
      <c r="AY1812" s="3"/>
      <c r="AZ1812" s="3"/>
      <c r="BA1812" s="3"/>
      <c r="BB1812" s="3"/>
      <c r="BC1812" s="3"/>
      <c r="BD1812" s="3"/>
      <c r="BE1812" s="3"/>
      <c r="BF1812" s="3"/>
      <c r="BG1812" s="3"/>
      <c r="BH1812" s="3"/>
      <c r="BI1812" s="3"/>
      <c r="BJ1812" s="3"/>
      <c r="BK1812" s="3"/>
      <c r="BL1812" s="51"/>
      <c r="BM1812" s="8"/>
      <c r="BN1812" s="8"/>
      <c r="BO1812" s="10"/>
      <c r="BP1812" s="8"/>
      <c r="BQ1812" s="8"/>
      <c r="BR1812" s="8"/>
      <c r="BS1812" s="8"/>
      <c r="BT1812" s="8"/>
      <c r="BU1812" s="8"/>
      <c r="BV1812" s="8"/>
      <c r="BW1812" s="8"/>
    </row>
    <row r="1813" spans="1:75" x14ac:dyDescent="0.3">
      <c r="A1813" s="7"/>
      <c r="B1813" s="3"/>
      <c r="C1813" s="3"/>
      <c r="D1813" s="3"/>
      <c r="E1813" s="3"/>
      <c r="F1813" s="3"/>
      <c r="H1813" s="3"/>
      <c r="I1813" s="3"/>
      <c r="J1813" s="3"/>
      <c r="K1813" s="3"/>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c r="AI1813" s="3"/>
      <c r="AJ1813" s="3"/>
      <c r="AK1813" s="3"/>
      <c r="AL1813" s="3"/>
      <c r="AM1813" s="3"/>
      <c r="AN1813" s="3"/>
      <c r="AO1813" s="3"/>
      <c r="AP1813" s="3"/>
      <c r="AQ1813" s="3"/>
      <c r="AR1813" s="3"/>
      <c r="AS1813" s="3"/>
      <c r="AT1813" s="3"/>
      <c r="AU1813" s="3"/>
      <c r="AV1813" s="3"/>
      <c r="AW1813" s="3"/>
      <c r="AX1813" s="3"/>
      <c r="AY1813" s="3"/>
      <c r="AZ1813" s="3"/>
      <c r="BA1813" s="3"/>
      <c r="BB1813" s="3"/>
      <c r="BC1813" s="3"/>
      <c r="BD1813" s="3"/>
      <c r="BE1813" s="3"/>
      <c r="BF1813" s="3"/>
      <c r="BG1813" s="3"/>
      <c r="BH1813" s="3"/>
      <c r="BI1813" s="3"/>
      <c r="BJ1813" s="3"/>
      <c r="BK1813" s="3"/>
      <c r="BL1813" s="51"/>
      <c r="BM1813" s="8"/>
      <c r="BN1813" s="8"/>
      <c r="BO1813" s="10"/>
      <c r="BP1813" s="8"/>
      <c r="BQ1813" s="8"/>
      <c r="BR1813" s="8"/>
      <c r="BS1813" s="8"/>
      <c r="BT1813" s="8"/>
      <c r="BU1813" s="8"/>
      <c r="BV1813" s="8"/>
      <c r="BW1813" s="8"/>
    </row>
    <row r="1814" spans="1:75" x14ac:dyDescent="0.3">
      <c r="A1814" s="7"/>
      <c r="B1814" s="3"/>
      <c r="C1814" s="3"/>
      <c r="D1814" s="3"/>
      <c r="E1814" s="3"/>
      <c r="F1814" s="3"/>
      <c r="H1814" s="3"/>
      <c r="I1814" s="3"/>
      <c r="J1814" s="3"/>
      <c r="K1814" s="3"/>
      <c r="L1814" s="3"/>
      <c r="M1814" s="3"/>
      <c r="N1814" s="3"/>
      <c r="O1814" s="3"/>
      <c r="P1814" s="3"/>
      <c r="Q1814" s="3"/>
      <c r="R1814" s="3"/>
      <c r="S1814" s="3"/>
      <c r="T1814" s="3"/>
      <c r="U1814" s="3"/>
      <c r="V1814" s="3"/>
      <c r="W1814" s="3"/>
      <c r="X1814" s="3"/>
      <c r="Y1814" s="3"/>
      <c r="Z1814" s="3"/>
      <c r="AA1814" s="3"/>
      <c r="AB1814" s="3"/>
      <c r="AC1814" s="3"/>
      <c r="AD1814" s="3"/>
      <c r="AE1814" s="3"/>
      <c r="AF1814" s="3"/>
      <c r="AG1814" s="3"/>
      <c r="AH1814" s="3"/>
      <c r="AI1814" s="3"/>
      <c r="AJ1814" s="3"/>
      <c r="AK1814" s="3"/>
      <c r="AL1814" s="3"/>
      <c r="AM1814" s="3"/>
      <c r="AN1814" s="3"/>
      <c r="AO1814" s="3"/>
      <c r="AP1814" s="3"/>
      <c r="AQ1814" s="3"/>
      <c r="AR1814" s="3"/>
      <c r="AS1814" s="3"/>
      <c r="AT1814" s="3"/>
      <c r="AU1814" s="3"/>
      <c r="AV1814" s="3"/>
      <c r="AW1814" s="3"/>
      <c r="AX1814" s="3"/>
      <c r="AY1814" s="3"/>
      <c r="AZ1814" s="3"/>
      <c r="BA1814" s="3"/>
      <c r="BB1814" s="3"/>
      <c r="BC1814" s="3"/>
      <c r="BD1814" s="3"/>
      <c r="BE1814" s="3"/>
      <c r="BF1814" s="3"/>
      <c r="BG1814" s="3"/>
      <c r="BH1814" s="3"/>
      <c r="BI1814" s="3"/>
      <c r="BJ1814" s="3"/>
      <c r="BK1814" s="3"/>
      <c r="BL1814" s="51"/>
      <c r="BM1814" s="8"/>
      <c r="BN1814" s="8"/>
      <c r="BO1814" s="10"/>
      <c r="BP1814" s="8"/>
      <c r="BQ1814" s="8"/>
      <c r="BR1814" s="8"/>
      <c r="BS1814" s="8"/>
      <c r="BT1814" s="8"/>
      <c r="BU1814" s="8"/>
      <c r="BV1814" s="8"/>
      <c r="BW1814" s="8"/>
    </row>
    <row r="1815" spans="1:75" x14ac:dyDescent="0.3">
      <c r="A1815" s="7"/>
      <c r="B1815" s="3"/>
      <c r="C1815" s="3"/>
      <c r="D1815" s="3"/>
      <c r="E1815" s="3"/>
      <c r="F1815" s="3"/>
      <c r="H1815" s="3"/>
      <c r="I1815" s="3"/>
      <c r="J1815" s="3"/>
      <c r="K1815" s="3"/>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c r="AI1815" s="3"/>
      <c r="AJ1815" s="3"/>
      <c r="AK1815" s="3"/>
      <c r="AL1815" s="3"/>
      <c r="AM1815" s="3"/>
      <c r="AN1815" s="3"/>
      <c r="AO1815" s="3"/>
      <c r="AP1815" s="3"/>
      <c r="AQ1815" s="3"/>
      <c r="AR1815" s="3"/>
      <c r="AS1815" s="3"/>
      <c r="AT1815" s="3"/>
      <c r="AU1815" s="3"/>
      <c r="AV1815" s="3"/>
      <c r="AW1815" s="3"/>
      <c r="AX1815" s="3"/>
      <c r="AY1815" s="3"/>
      <c r="AZ1815" s="3"/>
      <c r="BA1815" s="3"/>
      <c r="BB1815" s="3"/>
      <c r="BC1815" s="3"/>
      <c r="BD1815" s="3"/>
      <c r="BE1815" s="3"/>
      <c r="BF1815" s="3"/>
      <c r="BG1815" s="3"/>
      <c r="BH1815" s="3"/>
      <c r="BI1815" s="3"/>
      <c r="BJ1815" s="3"/>
      <c r="BK1815" s="3"/>
      <c r="BL1815" s="51"/>
      <c r="BM1815" s="8"/>
      <c r="BN1815" s="8"/>
      <c r="BO1815" s="10"/>
      <c r="BP1815" s="8"/>
      <c r="BQ1815" s="8"/>
      <c r="BR1815" s="8"/>
      <c r="BS1815" s="8"/>
      <c r="BT1815" s="8"/>
      <c r="BU1815" s="8"/>
      <c r="BV1815" s="8"/>
      <c r="BW1815" s="8"/>
    </row>
    <row r="1816" spans="1:75" x14ac:dyDescent="0.3">
      <c r="A1816" s="7"/>
      <c r="B1816" s="3"/>
      <c r="C1816" s="3"/>
      <c r="D1816" s="3"/>
      <c r="E1816" s="3"/>
      <c r="F1816" s="3"/>
      <c r="H1816" s="3"/>
      <c r="I1816" s="3"/>
      <c r="J1816" s="3"/>
      <c r="K1816" s="3"/>
      <c r="L1816" s="3"/>
      <c r="M1816" s="3"/>
      <c r="N1816" s="3"/>
      <c r="O1816" s="3"/>
      <c r="P1816" s="3"/>
      <c r="Q1816" s="3"/>
      <c r="R1816" s="3"/>
      <c r="S1816" s="3"/>
      <c r="T1816" s="3"/>
      <c r="U1816" s="3"/>
      <c r="V1816" s="3"/>
      <c r="W1816" s="3"/>
      <c r="X1816" s="3"/>
      <c r="Y1816" s="3"/>
      <c r="Z1816" s="3"/>
      <c r="AA1816" s="3"/>
      <c r="AB1816" s="3"/>
      <c r="AC1816" s="3"/>
      <c r="AD1816" s="3"/>
      <c r="AE1816" s="3"/>
      <c r="AF1816" s="3"/>
      <c r="AG1816" s="3"/>
      <c r="AH1816" s="3"/>
      <c r="AI1816" s="3"/>
      <c r="AJ1816" s="3"/>
      <c r="AK1816" s="3"/>
      <c r="AL1816" s="3"/>
      <c r="AM1816" s="3"/>
      <c r="AN1816" s="3"/>
      <c r="AO1816" s="3"/>
      <c r="AP1816" s="3"/>
      <c r="AQ1816" s="3"/>
      <c r="AR1816" s="3"/>
      <c r="AS1816" s="3"/>
      <c r="AT1816" s="3"/>
      <c r="AU1816" s="3"/>
      <c r="AV1816" s="3"/>
      <c r="AW1816" s="3"/>
      <c r="AX1816" s="3"/>
      <c r="AY1816" s="3"/>
      <c r="AZ1816" s="3"/>
      <c r="BA1816" s="3"/>
      <c r="BB1816" s="3"/>
      <c r="BC1816" s="3"/>
      <c r="BD1816" s="3"/>
      <c r="BE1816" s="3"/>
      <c r="BF1816" s="3"/>
      <c r="BG1816" s="3"/>
      <c r="BH1816" s="3"/>
      <c r="BI1816" s="3"/>
      <c r="BJ1816" s="3"/>
      <c r="BK1816" s="3"/>
      <c r="BL1816" s="51"/>
      <c r="BM1816" s="8"/>
      <c r="BN1816" s="8"/>
      <c r="BO1816" s="10"/>
      <c r="BP1816" s="8"/>
      <c r="BQ1816" s="8"/>
      <c r="BR1816" s="8"/>
      <c r="BS1816" s="8"/>
      <c r="BT1816" s="8"/>
      <c r="BU1816" s="8"/>
      <c r="BV1816" s="8"/>
      <c r="BW1816" s="8"/>
    </row>
    <row r="1817" spans="1:75" x14ac:dyDescent="0.3">
      <c r="A1817" s="7"/>
      <c r="B1817" s="3"/>
      <c r="C1817" s="3"/>
      <c r="D1817" s="3"/>
      <c r="E1817" s="3"/>
      <c r="F1817" s="3"/>
      <c r="H1817" s="3"/>
      <c r="I1817" s="3"/>
      <c r="J1817" s="3"/>
      <c r="K1817" s="3"/>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c r="AI1817" s="3"/>
      <c r="AJ1817" s="3"/>
      <c r="AK1817" s="3"/>
      <c r="AL1817" s="3"/>
      <c r="AM1817" s="3"/>
      <c r="AN1817" s="3"/>
      <c r="AO1817" s="3"/>
      <c r="AP1817" s="3"/>
      <c r="AQ1817" s="3"/>
      <c r="AR1817" s="3"/>
      <c r="AS1817" s="3"/>
      <c r="AT1817" s="3"/>
      <c r="AU1817" s="3"/>
      <c r="AV1817" s="3"/>
      <c r="AW1817" s="3"/>
      <c r="AX1817" s="3"/>
      <c r="AY1817" s="3"/>
      <c r="AZ1817" s="3"/>
      <c r="BA1817" s="3"/>
      <c r="BB1817" s="3"/>
      <c r="BC1817" s="3"/>
      <c r="BD1817" s="3"/>
      <c r="BE1817" s="3"/>
      <c r="BF1817" s="3"/>
      <c r="BG1817" s="3"/>
      <c r="BH1817" s="3"/>
      <c r="BI1817" s="3"/>
      <c r="BJ1817" s="3"/>
      <c r="BK1817" s="3"/>
      <c r="BL1817" s="51"/>
      <c r="BM1817" s="8"/>
      <c r="BN1817" s="8"/>
      <c r="BO1817" s="10"/>
      <c r="BP1817" s="8"/>
      <c r="BQ1817" s="8"/>
      <c r="BR1817" s="8"/>
      <c r="BS1817" s="8"/>
      <c r="BT1817" s="8"/>
      <c r="BU1817" s="8"/>
      <c r="BV1817" s="8"/>
      <c r="BW1817" s="8"/>
    </row>
    <row r="1818" spans="1:75" x14ac:dyDescent="0.3">
      <c r="A1818" s="7"/>
      <c r="B1818" s="3"/>
      <c r="C1818" s="3"/>
      <c r="D1818" s="3"/>
      <c r="E1818" s="3"/>
      <c r="F1818" s="3"/>
      <c r="H1818" s="3"/>
      <c r="I1818" s="3"/>
      <c r="J1818" s="3"/>
      <c r="K1818" s="3"/>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c r="AI1818" s="3"/>
      <c r="AJ1818" s="3"/>
      <c r="AK1818" s="3"/>
      <c r="AL1818" s="3"/>
      <c r="AM1818" s="3"/>
      <c r="AN1818" s="3"/>
      <c r="AO1818" s="3"/>
      <c r="AP1818" s="3"/>
      <c r="AQ1818" s="3"/>
      <c r="AR1818" s="3"/>
      <c r="AS1818" s="3"/>
      <c r="AT1818" s="3"/>
      <c r="AU1818" s="3"/>
      <c r="AV1818" s="3"/>
      <c r="AW1818" s="3"/>
      <c r="AX1818" s="3"/>
      <c r="AY1818" s="3"/>
      <c r="AZ1818" s="3"/>
      <c r="BA1818" s="3"/>
      <c r="BB1818" s="3"/>
      <c r="BC1818" s="3"/>
      <c r="BD1818" s="3"/>
      <c r="BE1818" s="3"/>
      <c r="BF1818" s="3"/>
      <c r="BG1818" s="3"/>
      <c r="BH1818" s="3"/>
      <c r="BI1818" s="3"/>
      <c r="BJ1818" s="3"/>
      <c r="BK1818" s="3"/>
      <c r="BL1818" s="51"/>
      <c r="BM1818" s="8"/>
      <c r="BN1818" s="8"/>
      <c r="BO1818" s="10"/>
      <c r="BP1818" s="8"/>
      <c r="BQ1818" s="8"/>
      <c r="BR1818" s="8"/>
      <c r="BS1818" s="8"/>
      <c r="BT1818" s="8"/>
      <c r="BU1818" s="8"/>
      <c r="BV1818" s="8"/>
      <c r="BW1818" s="8"/>
    </row>
    <row r="1819" spans="1:75" x14ac:dyDescent="0.3">
      <c r="A1819" s="7"/>
      <c r="B1819" s="3"/>
      <c r="C1819" s="3"/>
      <c r="D1819" s="3"/>
      <c r="E1819" s="3"/>
      <c r="F1819" s="3"/>
      <c r="H1819" s="3"/>
      <c r="I1819" s="3"/>
      <c r="J1819" s="3"/>
      <c r="K1819" s="3"/>
      <c r="L1819" s="3"/>
      <c r="M1819" s="3"/>
      <c r="N1819" s="3"/>
      <c r="O1819" s="3"/>
      <c r="P1819" s="3"/>
      <c r="Q1819" s="3"/>
      <c r="R1819" s="3"/>
      <c r="S1819" s="3"/>
      <c r="T1819" s="3"/>
      <c r="U1819" s="3"/>
      <c r="V1819" s="3"/>
      <c r="W1819" s="3"/>
      <c r="X1819" s="3"/>
      <c r="Y1819" s="3"/>
      <c r="Z1819" s="3"/>
      <c r="AA1819" s="3"/>
      <c r="AB1819" s="3"/>
      <c r="AC1819" s="3"/>
      <c r="AD1819" s="3"/>
      <c r="AE1819" s="3"/>
      <c r="AF1819" s="3"/>
      <c r="AG1819" s="3"/>
      <c r="AH1819" s="3"/>
      <c r="AI1819" s="3"/>
      <c r="AJ1819" s="3"/>
      <c r="AK1819" s="3"/>
      <c r="AL1819" s="3"/>
      <c r="AM1819" s="3"/>
      <c r="AN1819" s="3"/>
      <c r="AO1819" s="3"/>
      <c r="AP1819" s="3"/>
      <c r="AQ1819" s="3"/>
      <c r="AR1819" s="3"/>
      <c r="AS1819" s="3"/>
      <c r="AT1819" s="3"/>
      <c r="AU1819" s="3"/>
      <c r="AV1819" s="3"/>
      <c r="AW1819" s="3"/>
      <c r="AX1819" s="3"/>
      <c r="AY1819" s="3"/>
      <c r="AZ1819" s="3"/>
      <c r="BA1819" s="3"/>
      <c r="BB1819" s="3"/>
      <c r="BC1819" s="3"/>
      <c r="BD1819" s="3"/>
      <c r="BE1819" s="3"/>
      <c r="BF1819" s="3"/>
      <c r="BG1819" s="3"/>
      <c r="BH1819" s="3"/>
      <c r="BI1819" s="3"/>
      <c r="BJ1819" s="3"/>
      <c r="BK1819" s="3"/>
      <c r="BL1819" s="51"/>
      <c r="BM1819" s="8"/>
      <c r="BN1819" s="8"/>
      <c r="BO1819" s="10"/>
      <c r="BP1819" s="8"/>
      <c r="BQ1819" s="8"/>
      <c r="BR1819" s="8"/>
      <c r="BS1819" s="8"/>
      <c r="BT1819" s="8"/>
      <c r="BU1819" s="8"/>
      <c r="BV1819" s="8"/>
      <c r="BW1819" s="8"/>
    </row>
    <row r="1820" spans="1:75" x14ac:dyDescent="0.3">
      <c r="A1820" s="7"/>
      <c r="B1820" s="3"/>
      <c r="C1820" s="3"/>
      <c r="D1820" s="3"/>
      <c r="E1820" s="3"/>
      <c r="F1820" s="3"/>
      <c r="H1820" s="3"/>
      <c r="I1820" s="3"/>
      <c r="J1820" s="3"/>
      <c r="K1820" s="3"/>
      <c r="L1820" s="3"/>
      <c r="M1820" s="3"/>
      <c r="N1820" s="3"/>
      <c r="O1820" s="3"/>
      <c r="P1820" s="3"/>
      <c r="Q1820" s="3"/>
      <c r="R1820" s="3"/>
      <c r="S1820" s="3"/>
      <c r="T1820" s="3"/>
      <c r="U1820" s="3"/>
      <c r="V1820" s="3"/>
      <c r="W1820" s="3"/>
      <c r="X1820" s="3"/>
      <c r="Y1820" s="3"/>
      <c r="Z1820" s="3"/>
      <c r="AA1820" s="3"/>
      <c r="AB1820" s="3"/>
      <c r="AC1820" s="3"/>
      <c r="AD1820" s="3"/>
      <c r="AE1820" s="3"/>
      <c r="AF1820" s="3"/>
      <c r="AG1820" s="3"/>
      <c r="AH1820" s="3"/>
      <c r="AI1820" s="3"/>
      <c r="AJ1820" s="3"/>
      <c r="AK1820" s="3"/>
      <c r="AL1820" s="3"/>
      <c r="AM1820" s="3"/>
      <c r="AN1820" s="3"/>
      <c r="AO1820" s="3"/>
      <c r="AP1820" s="3"/>
      <c r="AQ1820" s="3"/>
      <c r="AR1820" s="3"/>
      <c r="AS1820" s="3"/>
      <c r="AT1820" s="3"/>
      <c r="AU1820" s="3"/>
      <c r="AV1820" s="3"/>
      <c r="AW1820" s="3"/>
      <c r="AX1820" s="3"/>
      <c r="AY1820" s="3"/>
      <c r="AZ1820" s="3"/>
      <c r="BA1820" s="3"/>
      <c r="BB1820" s="3"/>
      <c r="BC1820" s="3"/>
      <c r="BD1820" s="3"/>
      <c r="BE1820" s="3"/>
      <c r="BF1820" s="3"/>
      <c r="BG1820" s="3"/>
      <c r="BH1820" s="3"/>
      <c r="BI1820" s="3"/>
      <c r="BJ1820" s="3"/>
      <c r="BK1820" s="3"/>
      <c r="BL1820" s="51"/>
      <c r="BM1820" s="8"/>
      <c r="BN1820" s="8"/>
      <c r="BO1820" s="10"/>
      <c r="BP1820" s="8"/>
      <c r="BQ1820" s="8"/>
      <c r="BR1820" s="8"/>
      <c r="BS1820" s="8"/>
      <c r="BT1820" s="8"/>
      <c r="BU1820" s="8"/>
      <c r="BV1820" s="8"/>
      <c r="BW1820" s="8"/>
    </row>
    <row r="1821" spans="1:75" x14ac:dyDescent="0.3">
      <c r="A1821" s="7"/>
      <c r="B1821" s="3"/>
      <c r="C1821" s="3"/>
      <c r="D1821" s="3"/>
      <c r="E1821" s="3"/>
      <c r="F1821" s="3"/>
      <c r="H1821" s="3"/>
      <c r="I1821" s="3"/>
      <c r="J1821" s="3"/>
      <c r="K1821" s="3"/>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c r="AI1821" s="3"/>
      <c r="AJ1821" s="3"/>
      <c r="AK1821" s="3"/>
      <c r="AL1821" s="3"/>
      <c r="AM1821" s="3"/>
      <c r="AN1821" s="3"/>
      <c r="AO1821" s="3"/>
      <c r="AP1821" s="3"/>
      <c r="AQ1821" s="3"/>
      <c r="AR1821" s="3"/>
      <c r="AS1821" s="3"/>
      <c r="AT1821" s="3"/>
      <c r="AU1821" s="3"/>
      <c r="AV1821" s="3"/>
      <c r="AW1821" s="3"/>
      <c r="AX1821" s="3"/>
      <c r="AY1821" s="3"/>
      <c r="AZ1821" s="3"/>
      <c r="BA1821" s="3"/>
      <c r="BB1821" s="3"/>
      <c r="BC1821" s="3"/>
      <c r="BD1821" s="3"/>
      <c r="BE1821" s="3"/>
      <c r="BF1821" s="3"/>
      <c r="BG1821" s="3"/>
      <c r="BH1821" s="3"/>
      <c r="BI1821" s="3"/>
      <c r="BJ1821" s="3"/>
      <c r="BK1821" s="3"/>
      <c r="BL1821" s="51"/>
      <c r="BM1821" s="8"/>
      <c r="BN1821" s="8"/>
      <c r="BO1821" s="10"/>
      <c r="BP1821" s="8"/>
      <c r="BQ1821" s="8"/>
      <c r="BR1821" s="8"/>
      <c r="BS1821" s="8"/>
      <c r="BT1821" s="8"/>
      <c r="BU1821" s="8"/>
      <c r="BV1821" s="8"/>
      <c r="BW1821" s="8"/>
    </row>
    <row r="1822" spans="1:75" x14ac:dyDescent="0.3">
      <c r="A1822" s="7"/>
      <c r="B1822" s="3"/>
      <c r="C1822" s="3"/>
      <c r="D1822" s="3"/>
      <c r="E1822" s="3"/>
      <c r="F1822" s="3"/>
      <c r="H1822" s="3"/>
      <c r="I1822" s="3"/>
      <c r="J1822" s="3"/>
      <c r="K1822" s="3"/>
      <c r="L1822" s="3"/>
      <c r="M1822" s="3"/>
      <c r="N1822" s="3"/>
      <c r="O1822" s="3"/>
      <c r="P1822" s="3"/>
      <c r="Q1822" s="3"/>
      <c r="R1822" s="3"/>
      <c r="S1822" s="3"/>
      <c r="T1822" s="3"/>
      <c r="U1822" s="3"/>
      <c r="V1822" s="3"/>
      <c r="W1822" s="3"/>
      <c r="X1822" s="3"/>
      <c r="Y1822" s="3"/>
      <c r="Z1822" s="3"/>
      <c r="AA1822" s="3"/>
      <c r="AB1822" s="3"/>
      <c r="AC1822" s="3"/>
      <c r="AD1822" s="3"/>
      <c r="AE1822" s="3"/>
      <c r="AF1822" s="3"/>
      <c r="AG1822" s="3"/>
      <c r="AH1822" s="3"/>
      <c r="AI1822" s="3"/>
      <c r="AJ1822" s="3"/>
      <c r="AK1822" s="3"/>
      <c r="AL1822" s="3"/>
      <c r="AM1822" s="3"/>
      <c r="AN1822" s="3"/>
      <c r="AO1822" s="3"/>
      <c r="AP1822" s="3"/>
      <c r="AQ1822" s="3"/>
      <c r="AR1822" s="3"/>
      <c r="AS1822" s="3"/>
      <c r="AT1822" s="3"/>
      <c r="AU1822" s="3"/>
      <c r="AV1822" s="3"/>
      <c r="AW1822" s="3"/>
      <c r="AX1822" s="3"/>
      <c r="AY1822" s="3"/>
      <c r="AZ1822" s="3"/>
      <c r="BA1822" s="3"/>
      <c r="BB1822" s="3"/>
      <c r="BC1822" s="3"/>
      <c r="BD1822" s="3"/>
      <c r="BE1822" s="3"/>
      <c r="BF1822" s="3"/>
      <c r="BG1822" s="3"/>
      <c r="BH1822" s="3"/>
      <c r="BI1822" s="3"/>
      <c r="BJ1822" s="3"/>
      <c r="BK1822" s="3"/>
      <c r="BL1822" s="51"/>
      <c r="BM1822" s="8"/>
      <c r="BN1822" s="8"/>
      <c r="BO1822" s="10"/>
      <c r="BP1822" s="8"/>
      <c r="BQ1822" s="8"/>
      <c r="BR1822" s="8"/>
      <c r="BS1822" s="8"/>
      <c r="BT1822" s="8"/>
      <c r="BU1822" s="8"/>
      <c r="BV1822" s="8"/>
      <c r="BW1822" s="8"/>
    </row>
    <row r="1823" spans="1:75" x14ac:dyDescent="0.3">
      <c r="A1823" s="7"/>
      <c r="B1823" s="3"/>
      <c r="C1823" s="3"/>
      <c r="D1823" s="3"/>
      <c r="E1823" s="3"/>
      <c r="F1823" s="3"/>
      <c r="H1823" s="3"/>
      <c r="I1823" s="3"/>
      <c r="J1823" s="3"/>
      <c r="K1823" s="3"/>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c r="AI1823" s="3"/>
      <c r="AJ1823" s="3"/>
      <c r="AK1823" s="3"/>
      <c r="AL1823" s="3"/>
      <c r="AM1823" s="3"/>
      <c r="AN1823" s="3"/>
      <c r="AO1823" s="3"/>
      <c r="AP1823" s="3"/>
      <c r="AQ1823" s="3"/>
      <c r="AR1823" s="3"/>
      <c r="AS1823" s="3"/>
      <c r="AT1823" s="3"/>
      <c r="AU1823" s="3"/>
      <c r="AV1823" s="3"/>
      <c r="AW1823" s="3"/>
      <c r="AX1823" s="3"/>
      <c r="AY1823" s="3"/>
      <c r="AZ1823" s="3"/>
      <c r="BA1823" s="3"/>
      <c r="BB1823" s="3"/>
      <c r="BC1823" s="3"/>
      <c r="BD1823" s="3"/>
      <c r="BE1823" s="3"/>
      <c r="BF1823" s="3"/>
      <c r="BG1823" s="3"/>
      <c r="BH1823" s="3"/>
      <c r="BI1823" s="3"/>
      <c r="BJ1823" s="3"/>
      <c r="BK1823" s="3"/>
      <c r="BL1823" s="51"/>
      <c r="BM1823" s="8"/>
      <c r="BN1823" s="8"/>
      <c r="BO1823" s="10"/>
      <c r="BP1823" s="8"/>
      <c r="BQ1823" s="8"/>
      <c r="BR1823" s="8"/>
      <c r="BS1823" s="8"/>
      <c r="BT1823" s="8"/>
      <c r="BU1823" s="8"/>
      <c r="BV1823" s="8"/>
      <c r="BW1823" s="8"/>
    </row>
    <row r="1824" spans="1:75" x14ac:dyDescent="0.3">
      <c r="A1824" s="7"/>
      <c r="B1824" s="3"/>
      <c r="C1824" s="3"/>
      <c r="D1824" s="3"/>
      <c r="E1824" s="3"/>
      <c r="F1824" s="3"/>
      <c r="H1824" s="3"/>
      <c r="I1824" s="3"/>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c r="AL1824" s="3"/>
      <c r="AM1824" s="3"/>
      <c r="AN1824" s="3"/>
      <c r="AO1824" s="3"/>
      <c r="AP1824" s="3"/>
      <c r="AQ1824" s="3"/>
      <c r="AR1824" s="3"/>
      <c r="AS1824" s="3"/>
      <c r="AT1824" s="3"/>
      <c r="AU1824" s="3"/>
      <c r="AV1824" s="3"/>
      <c r="AW1824" s="3"/>
      <c r="AX1824" s="3"/>
      <c r="AY1824" s="3"/>
      <c r="AZ1824" s="3"/>
      <c r="BA1824" s="3"/>
      <c r="BB1824" s="3"/>
      <c r="BC1824" s="3"/>
      <c r="BD1824" s="3"/>
      <c r="BE1824" s="3"/>
      <c r="BF1824" s="3"/>
      <c r="BG1824" s="3"/>
      <c r="BH1824" s="3"/>
      <c r="BI1824" s="3"/>
      <c r="BJ1824" s="3"/>
      <c r="BK1824" s="3"/>
      <c r="BL1824" s="51"/>
      <c r="BM1824" s="8"/>
      <c r="BN1824" s="8"/>
      <c r="BO1824" s="10"/>
      <c r="BP1824" s="8"/>
      <c r="BQ1824" s="8"/>
      <c r="BR1824" s="8"/>
      <c r="BS1824" s="8"/>
      <c r="BT1824" s="8"/>
      <c r="BU1824" s="8"/>
      <c r="BV1824" s="8"/>
      <c r="BW1824" s="8"/>
    </row>
    <row r="1825" spans="1:75" x14ac:dyDescent="0.3">
      <c r="A1825" s="7"/>
      <c r="B1825" s="3"/>
      <c r="C1825" s="3"/>
      <c r="D1825" s="3"/>
      <c r="E1825" s="3"/>
      <c r="F1825" s="3"/>
      <c r="H1825" s="3"/>
      <c r="I1825" s="3"/>
      <c r="J1825" s="3"/>
      <c r="K1825" s="3"/>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c r="AI1825" s="3"/>
      <c r="AJ1825" s="3"/>
      <c r="AK1825" s="3"/>
      <c r="AL1825" s="3"/>
      <c r="AM1825" s="3"/>
      <c r="AN1825" s="3"/>
      <c r="AO1825" s="3"/>
      <c r="AP1825" s="3"/>
      <c r="AQ1825" s="3"/>
      <c r="AR1825" s="3"/>
      <c r="AS1825" s="3"/>
      <c r="AT1825" s="3"/>
      <c r="AU1825" s="3"/>
      <c r="AV1825" s="3"/>
      <c r="AW1825" s="3"/>
      <c r="AX1825" s="3"/>
      <c r="AY1825" s="3"/>
      <c r="AZ1825" s="3"/>
      <c r="BA1825" s="3"/>
      <c r="BB1825" s="3"/>
      <c r="BC1825" s="3"/>
      <c r="BD1825" s="3"/>
      <c r="BE1825" s="3"/>
      <c r="BF1825" s="3"/>
      <c r="BG1825" s="3"/>
      <c r="BH1825" s="3"/>
      <c r="BI1825" s="3"/>
      <c r="BJ1825" s="3"/>
      <c r="BK1825" s="3"/>
      <c r="BL1825" s="51"/>
      <c r="BM1825" s="8"/>
      <c r="BN1825" s="8"/>
      <c r="BO1825" s="10"/>
      <c r="BP1825" s="8"/>
      <c r="BQ1825" s="8"/>
      <c r="BR1825" s="8"/>
      <c r="BS1825" s="8"/>
      <c r="BT1825" s="8"/>
      <c r="BU1825" s="8"/>
      <c r="BV1825" s="8"/>
      <c r="BW1825" s="8"/>
    </row>
    <row r="1826" spans="1:75" x14ac:dyDescent="0.3">
      <c r="A1826" s="7"/>
      <c r="B1826" s="3"/>
      <c r="C1826" s="3"/>
      <c r="D1826" s="3"/>
      <c r="E1826" s="3"/>
      <c r="F1826" s="3"/>
      <c r="H1826" s="3"/>
      <c r="I1826" s="3"/>
      <c r="J1826" s="3"/>
      <c r="K1826" s="3"/>
      <c r="L1826" s="3"/>
      <c r="M1826" s="3"/>
      <c r="N1826" s="3"/>
      <c r="O1826" s="3"/>
      <c r="P1826" s="3"/>
      <c r="Q1826" s="3"/>
      <c r="R1826" s="3"/>
      <c r="S1826" s="3"/>
      <c r="T1826" s="3"/>
      <c r="U1826" s="3"/>
      <c r="V1826" s="3"/>
      <c r="W1826" s="3"/>
      <c r="X1826" s="3"/>
      <c r="Y1826" s="3"/>
      <c r="Z1826" s="3"/>
      <c r="AA1826" s="3"/>
      <c r="AB1826" s="3"/>
      <c r="AC1826" s="3"/>
      <c r="AD1826" s="3"/>
      <c r="AE1826" s="3"/>
      <c r="AF1826" s="3"/>
      <c r="AG1826" s="3"/>
      <c r="AH1826" s="3"/>
      <c r="AI1826" s="3"/>
      <c r="AJ1826" s="3"/>
      <c r="AK1826" s="3"/>
      <c r="AL1826" s="3"/>
      <c r="AM1826" s="3"/>
      <c r="AN1826" s="3"/>
      <c r="AO1826" s="3"/>
      <c r="AP1826" s="3"/>
      <c r="AQ1826" s="3"/>
      <c r="AR1826" s="3"/>
      <c r="AS1826" s="3"/>
      <c r="AT1826" s="3"/>
      <c r="AU1826" s="3"/>
      <c r="AV1826" s="3"/>
      <c r="AW1826" s="3"/>
      <c r="AX1826" s="3"/>
      <c r="AY1826" s="3"/>
      <c r="AZ1826" s="3"/>
      <c r="BA1826" s="3"/>
      <c r="BB1826" s="3"/>
      <c r="BC1826" s="3"/>
      <c r="BD1826" s="3"/>
      <c r="BE1826" s="3"/>
      <c r="BF1826" s="3"/>
      <c r="BG1826" s="3"/>
      <c r="BH1826" s="3"/>
      <c r="BI1826" s="3"/>
      <c r="BJ1826" s="3"/>
      <c r="BK1826" s="3"/>
      <c r="BL1826" s="51"/>
      <c r="BM1826" s="8"/>
      <c r="BN1826" s="8"/>
      <c r="BO1826" s="10"/>
      <c r="BP1826" s="8"/>
      <c r="BQ1826" s="8"/>
      <c r="BR1826" s="8"/>
      <c r="BS1826" s="8"/>
      <c r="BT1826" s="8"/>
      <c r="BU1826" s="8"/>
      <c r="BV1826" s="8"/>
      <c r="BW1826" s="8"/>
    </row>
    <row r="1827" spans="1:75" x14ac:dyDescent="0.3">
      <c r="A1827" s="7"/>
      <c r="B1827" s="3"/>
      <c r="C1827" s="3"/>
      <c r="D1827" s="3"/>
      <c r="E1827" s="3"/>
      <c r="F1827" s="3"/>
      <c r="H1827" s="3"/>
      <c r="I1827" s="3"/>
      <c r="J1827" s="3"/>
      <c r="K1827" s="3"/>
      <c r="L1827" s="3"/>
      <c r="M1827" s="3"/>
      <c r="N1827" s="3"/>
      <c r="O1827" s="3"/>
      <c r="P1827" s="3"/>
      <c r="Q1827" s="3"/>
      <c r="R1827" s="3"/>
      <c r="S1827" s="3"/>
      <c r="T1827" s="3"/>
      <c r="U1827" s="3"/>
      <c r="V1827" s="3"/>
      <c r="W1827" s="3"/>
      <c r="X1827" s="3"/>
      <c r="Y1827" s="3"/>
      <c r="Z1827" s="3"/>
      <c r="AA1827" s="3"/>
      <c r="AB1827" s="3"/>
      <c r="AC1827" s="3"/>
      <c r="AD1827" s="3"/>
      <c r="AE1827" s="3"/>
      <c r="AF1827" s="3"/>
      <c r="AG1827" s="3"/>
      <c r="AH1827" s="3"/>
      <c r="AI1827" s="3"/>
      <c r="AJ1827" s="3"/>
      <c r="AK1827" s="3"/>
      <c r="AL1827" s="3"/>
      <c r="AM1827" s="3"/>
      <c r="AN1827" s="3"/>
      <c r="AO1827" s="3"/>
      <c r="AP1827" s="3"/>
      <c r="AQ1827" s="3"/>
      <c r="AR1827" s="3"/>
      <c r="AS1827" s="3"/>
      <c r="AT1827" s="3"/>
      <c r="AU1827" s="3"/>
      <c r="AV1827" s="3"/>
      <c r="AW1827" s="3"/>
      <c r="AX1827" s="3"/>
      <c r="AY1827" s="3"/>
      <c r="AZ1827" s="3"/>
      <c r="BA1827" s="3"/>
      <c r="BB1827" s="3"/>
      <c r="BC1827" s="3"/>
      <c r="BD1827" s="3"/>
      <c r="BE1827" s="3"/>
      <c r="BF1827" s="3"/>
      <c r="BG1827" s="3"/>
      <c r="BH1827" s="3"/>
      <c r="BI1827" s="3"/>
      <c r="BJ1827" s="3"/>
      <c r="BK1827" s="3"/>
      <c r="BL1827" s="51"/>
      <c r="BM1827" s="8"/>
      <c r="BN1827" s="8"/>
      <c r="BO1827" s="10"/>
      <c r="BP1827" s="8"/>
      <c r="BQ1827" s="8"/>
      <c r="BR1827" s="8"/>
      <c r="BS1827" s="8"/>
      <c r="BT1827" s="8"/>
      <c r="BU1827" s="8"/>
      <c r="BV1827" s="8"/>
      <c r="BW1827" s="8"/>
    </row>
    <row r="1828" spans="1:75" x14ac:dyDescent="0.3">
      <c r="A1828" s="7"/>
      <c r="B1828" s="3"/>
      <c r="C1828" s="3"/>
      <c r="D1828" s="3"/>
      <c r="E1828" s="3"/>
      <c r="F1828" s="3"/>
      <c r="H1828" s="3"/>
      <c r="I1828" s="3"/>
      <c r="J1828" s="3"/>
      <c r="K1828" s="3"/>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c r="AI1828" s="3"/>
      <c r="AJ1828" s="3"/>
      <c r="AK1828" s="3"/>
      <c r="AL1828" s="3"/>
      <c r="AM1828" s="3"/>
      <c r="AN1828" s="3"/>
      <c r="AO1828" s="3"/>
      <c r="AP1828" s="3"/>
      <c r="AQ1828" s="3"/>
      <c r="AR1828" s="3"/>
      <c r="AS1828" s="3"/>
      <c r="AT1828" s="3"/>
      <c r="AU1828" s="3"/>
      <c r="AV1828" s="3"/>
      <c r="AW1828" s="3"/>
      <c r="AX1828" s="3"/>
      <c r="AY1828" s="3"/>
      <c r="AZ1828" s="3"/>
      <c r="BA1828" s="3"/>
      <c r="BB1828" s="3"/>
      <c r="BC1828" s="3"/>
      <c r="BD1828" s="3"/>
      <c r="BE1828" s="3"/>
      <c r="BF1828" s="3"/>
      <c r="BG1828" s="3"/>
      <c r="BH1828" s="3"/>
      <c r="BI1828" s="3"/>
      <c r="BJ1828" s="3"/>
      <c r="BK1828" s="3"/>
      <c r="BL1828" s="51"/>
      <c r="BM1828" s="8"/>
      <c r="BN1828" s="8"/>
      <c r="BO1828" s="10"/>
      <c r="BP1828" s="8"/>
      <c r="BQ1828" s="8"/>
      <c r="BR1828" s="8"/>
      <c r="BS1828" s="8"/>
      <c r="BT1828" s="8"/>
      <c r="BU1828" s="8"/>
      <c r="BV1828" s="8"/>
      <c r="BW1828" s="8"/>
    </row>
    <row r="1829" spans="1:75" x14ac:dyDescent="0.3">
      <c r="A1829" s="7"/>
      <c r="B1829" s="3"/>
      <c r="C1829" s="3"/>
      <c r="D1829" s="3"/>
      <c r="E1829" s="3"/>
      <c r="F1829" s="3"/>
      <c r="H1829" s="3"/>
      <c r="I1829" s="3"/>
      <c r="J1829" s="3"/>
      <c r="K1829" s="3"/>
      <c r="L1829" s="3"/>
      <c r="M1829" s="3"/>
      <c r="N1829" s="3"/>
      <c r="O1829" s="3"/>
      <c r="P1829" s="3"/>
      <c r="Q1829" s="3"/>
      <c r="R1829" s="3"/>
      <c r="S1829" s="3"/>
      <c r="T1829" s="3"/>
      <c r="U1829" s="3"/>
      <c r="V1829" s="3"/>
      <c r="W1829" s="3"/>
      <c r="X1829" s="3"/>
      <c r="Y1829" s="3"/>
      <c r="Z1829" s="3"/>
      <c r="AA1829" s="3"/>
      <c r="AB1829" s="3"/>
      <c r="AC1829" s="3"/>
      <c r="AD1829" s="3"/>
      <c r="AE1829" s="3"/>
      <c r="AF1829" s="3"/>
      <c r="AG1829" s="3"/>
      <c r="AH1829" s="3"/>
      <c r="AI1829" s="3"/>
      <c r="AJ1829" s="3"/>
      <c r="AK1829" s="3"/>
      <c r="AL1829" s="3"/>
      <c r="AM1829" s="3"/>
      <c r="AN1829" s="3"/>
      <c r="AO1829" s="3"/>
      <c r="AP1829" s="3"/>
      <c r="AQ1829" s="3"/>
      <c r="AR1829" s="3"/>
      <c r="AS1829" s="3"/>
      <c r="AT1829" s="3"/>
      <c r="AU1829" s="3"/>
      <c r="AV1829" s="3"/>
      <c r="AW1829" s="3"/>
      <c r="AX1829" s="3"/>
      <c r="AY1829" s="3"/>
      <c r="AZ1829" s="3"/>
      <c r="BA1829" s="3"/>
      <c r="BB1829" s="3"/>
      <c r="BC1829" s="3"/>
      <c r="BD1829" s="3"/>
      <c r="BE1829" s="3"/>
      <c r="BF1829" s="3"/>
      <c r="BG1829" s="3"/>
      <c r="BH1829" s="3"/>
      <c r="BI1829" s="3"/>
      <c r="BJ1829" s="3"/>
      <c r="BK1829" s="3"/>
      <c r="BL1829" s="51"/>
      <c r="BM1829" s="8"/>
      <c r="BN1829" s="8"/>
      <c r="BO1829" s="10"/>
      <c r="BP1829" s="8"/>
      <c r="BQ1829" s="8"/>
      <c r="BR1829" s="8"/>
      <c r="BS1829" s="8"/>
      <c r="BT1829" s="8"/>
      <c r="BU1829" s="8"/>
      <c r="BV1829" s="8"/>
      <c r="BW1829" s="8"/>
    </row>
    <row r="1830" spans="1:75" x14ac:dyDescent="0.3">
      <c r="A1830" s="7"/>
      <c r="B1830" s="3"/>
      <c r="C1830" s="3"/>
      <c r="D1830" s="3"/>
      <c r="E1830" s="3"/>
      <c r="F1830" s="3"/>
      <c r="H1830" s="3"/>
      <c r="I1830" s="3"/>
      <c r="J1830" s="3"/>
      <c r="K1830" s="3"/>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c r="AI1830" s="3"/>
      <c r="AJ1830" s="3"/>
      <c r="AK1830" s="3"/>
      <c r="AL1830" s="3"/>
      <c r="AM1830" s="3"/>
      <c r="AN1830" s="3"/>
      <c r="AO1830" s="3"/>
      <c r="AP1830" s="3"/>
      <c r="AQ1830" s="3"/>
      <c r="AR1830" s="3"/>
      <c r="AS1830" s="3"/>
      <c r="AT1830" s="3"/>
      <c r="AU1830" s="3"/>
      <c r="AV1830" s="3"/>
      <c r="AW1830" s="3"/>
      <c r="AX1830" s="3"/>
      <c r="AY1830" s="3"/>
      <c r="AZ1830" s="3"/>
      <c r="BA1830" s="3"/>
      <c r="BB1830" s="3"/>
      <c r="BC1830" s="3"/>
      <c r="BD1830" s="3"/>
      <c r="BE1830" s="3"/>
      <c r="BF1830" s="3"/>
      <c r="BG1830" s="3"/>
      <c r="BH1830" s="3"/>
      <c r="BI1830" s="3"/>
      <c r="BJ1830" s="3"/>
      <c r="BK1830" s="3"/>
      <c r="BL1830" s="51"/>
      <c r="BM1830" s="8"/>
      <c r="BN1830" s="8"/>
      <c r="BO1830" s="10"/>
      <c r="BP1830" s="8"/>
      <c r="BQ1830" s="8"/>
      <c r="BR1830" s="8"/>
      <c r="BS1830" s="8"/>
      <c r="BT1830" s="8"/>
      <c r="BU1830" s="8"/>
      <c r="BV1830" s="8"/>
      <c r="BW1830" s="8"/>
    </row>
    <row r="1831" spans="1:75" x14ac:dyDescent="0.3">
      <c r="A1831" s="7"/>
      <c r="B1831" s="3"/>
      <c r="C1831" s="3"/>
      <c r="D1831" s="3"/>
      <c r="E1831" s="3"/>
      <c r="F1831" s="3"/>
      <c r="H1831" s="3"/>
      <c r="I1831" s="3"/>
      <c r="J1831" s="3"/>
      <c r="K1831" s="3"/>
      <c r="L1831" s="3"/>
      <c r="M1831" s="3"/>
      <c r="N1831" s="3"/>
      <c r="O1831" s="3"/>
      <c r="P1831" s="3"/>
      <c r="Q1831" s="3"/>
      <c r="R1831" s="3"/>
      <c r="S1831" s="3"/>
      <c r="T1831" s="3"/>
      <c r="U1831" s="3"/>
      <c r="V1831" s="3"/>
      <c r="W1831" s="3"/>
      <c r="X1831" s="3"/>
      <c r="Y1831" s="3"/>
      <c r="Z1831" s="3"/>
      <c r="AA1831" s="3"/>
      <c r="AB1831" s="3"/>
      <c r="AC1831" s="3"/>
      <c r="AD1831" s="3"/>
      <c r="AE1831" s="3"/>
      <c r="AF1831" s="3"/>
      <c r="AG1831" s="3"/>
      <c r="AH1831" s="3"/>
      <c r="AI1831" s="3"/>
      <c r="AJ1831" s="3"/>
      <c r="AK1831" s="3"/>
      <c r="AL1831" s="3"/>
      <c r="AM1831" s="3"/>
      <c r="AN1831" s="3"/>
      <c r="AO1831" s="3"/>
      <c r="AP1831" s="3"/>
      <c r="AQ1831" s="3"/>
      <c r="AR1831" s="3"/>
      <c r="AS1831" s="3"/>
      <c r="AT1831" s="3"/>
      <c r="AU1831" s="3"/>
      <c r="AV1831" s="3"/>
      <c r="AW1831" s="3"/>
      <c r="AX1831" s="3"/>
      <c r="AY1831" s="3"/>
      <c r="AZ1831" s="3"/>
      <c r="BA1831" s="3"/>
      <c r="BB1831" s="3"/>
      <c r="BC1831" s="3"/>
      <c r="BD1831" s="3"/>
      <c r="BE1831" s="3"/>
      <c r="BF1831" s="3"/>
      <c r="BG1831" s="3"/>
      <c r="BH1831" s="3"/>
      <c r="BI1831" s="3"/>
      <c r="BJ1831" s="3"/>
      <c r="BK1831" s="3"/>
      <c r="BL1831" s="51"/>
      <c r="BM1831" s="8"/>
      <c r="BN1831" s="8"/>
      <c r="BO1831" s="10"/>
      <c r="BP1831" s="8"/>
      <c r="BQ1831" s="8"/>
      <c r="BR1831" s="8"/>
      <c r="BS1831" s="8"/>
      <c r="BT1831" s="8"/>
      <c r="BU1831" s="8"/>
      <c r="BV1831" s="8"/>
      <c r="BW1831" s="8"/>
    </row>
    <row r="1832" spans="1:75" x14ac:dyDescent="0.3">
      <c r="A1832" s="7"/>
      <c r="B1832" s="3"/>
      <c r="C1832" s="3"/>
      <c r="D1832" s="3"/>
      <c r="E1832" s="3"/>
      <c r="F1832" s="3"/>
      <c r="H1832" s="3"/>
      <c r="I1832" s="3"/>
      <c r="J1832" s="3"/>
      <c r="K1832" s="3"/>
      <c r="L1832" s="3"/>
      <c r="M1832" s="3"/>
      <c r="N1832" s="3"/>
      <c r="O1832" s="3"/>
      <c r="P1832" s="3"/>
      <c r="Q1832" s="3"/>
      <c r="R1832" s="3"/>
      <c r="S1832" s="3"/>
      <c r="T1832" s="3"/>
      <c r="U1832" s="3"/>
      <c r="V1832" s="3"/>
      <c r="W1832" s="3"/>
      <c r="X1832" s="3"/>
      <c r="Y1832" s="3"/>
      <c r="Z1832" s="3"/>
      <c r="AA1832" s="3"/>
      <c r="AB1832" s="3"/>
      <c r="AC1832" s="3"/>
      <c r="AD1832" s="3"/>
      <c r="AE1832" s="3"/>
      <c r="AF1832" s="3"/>
      <c r="AG1832" s="3"/>
      <c r="AH1832" s="3"/>
      <c r="AI1832" s="3"/>
      <c r="AJ1832" s="3"/>
      <c r="AK1832" s="3"/>
      <c r="AL1832" s="3"/>
      <c r="AM1832" s="3"/>
      <c r="AN1832" s="3"/>
      <c r="AO1832" s="3"/>
      <c r="AP1832" s="3"/>
      <c r="AQ1832" s="3"/>
      <c r="AR1832" s="3"/>
      <c r="AS1832" s="3"/>
      <c r="AT1832" s="3"/>
      <c r="AU1832" s="3"/>
      <c r="AV1832" s="3"/>
      <c r="AW1832" s="3"/>
      <c r="AX1832" s="3"/>
      <c r="AY1832" s="3"/>
      <c r="AZ1832" s="3"/>
      <c r="BA1832" s="3"/>
      <c r="BB1832" s="3"/>
      <c r="BC1832" s="3"/>
      <c r="BD1832" s="3"/>
      <c r="BE1832" s="3"/>
      <c r="BF1832" s="3"/>
      <c r="BG1832" s="3"/>
      <c r="BH1832" s="3"/>
      <c r="BI1832" s="3"/>
      <c r="BJ1832" s="3"/>
      <c r="BK1832" s="3"/>
      <c r="BL1832" s="51"/>
      <c r="BM1832" s="8"/>
      <c r="BN1832" s="8"/>
      <c r="BO1832" s="10"/>
      <c r="BP1832" s="8"/>
      <c r="BQ1832" s="8"/>
      <c r="BR1832" s="8"/>
      <c r="BS1832" s="8"/>
      <c r="BT1832" s="8"/>
      <c r="BU1832" s="8"/>
      <c r="BV1832" s="8"/>
      <c r="BW1832" s="8"/>
    </row>
    <row r="1833" spans="1:75" x14ac:dyDescent="0.3">
      <c r="A1833" s="7"/>
      <c r="B1833" s="3"/>
      <c r="C1833" s="3"/>
      <c r="D1833" s="3"/>
      <c r="E1833" s="3"/>
      <c r="F1833" s="3"/>
      <c r="H1833" s="3"/>
      <c r="I1833" s="3"/>
      <c r="J1833" s="3"/>
      <c r="K1833" s="3"/>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c r="AI1833" s="3"/>
      <c r="AJ1833" s="3"/>
      <c r="AK1833" s="3"/>
      <c r="AL1833" s="3"/>
      <c r="AM1833" s="3"/>
      <c r="AN1833" s="3"/>
      <c r="AO1833" s="3"/>
      <c r="AP1833" s="3"/>
      <c r="AQ1833" s="3"/>
      <c r="AR1833" s="3"/>
      <c r="AS1833" s="3"/>
      <c r="AT1833" s="3"/>
      <c r="AU1833" s="3"/>
      <c r="AV1833" s="3"/>
      <c r="AW1833" s="3"/>
      <c r="AX1833" s="3"/>
      <c r="AY1833" s="3"/>
      <c r="AZ1833" s="3"/>
      <c r="BA1833" s="3"/>
      <c r="BB1833" s="3"/>
      <c r="BC1833" s="3"/>
      <c r="BD1833" s="3"/>
      <c r="BE1833" s="3"/>
      <c r="BF1833" s="3"/>
      <c r="BG1833" s="3"/>
      <c r="BH1833" s="3"/>
      <c r="BI1833" s="3"/>
      <c r="BJ1833" s="3"/>
      <c r="BK1833" s="3"/>
      <c r="BL1833" s="51"/>
      <c r="BM1833" s="8"/>
      <c r="BN1833" s="8"/>
      <c r="BO1833" s="10"/>
      <c r="BP1833" s="8"/>
      <c r="BQ1833" s="8"/>
      <c r="BR1833" s="8"/>
      <c r="BS1833" s="8"/>
      <c r="BT1833" s="8"/>
      <c r="BU1833" s="8"/>
      <c r="BV1833" s="8"/>
      <c r="BW1833" s="8"/>
    </row>
    <row r="1834" spans="1:75" x14ac:dyDescent="0.3">
      <c r="A1834" s="7"/>
      <c r="B1834" s="3"/>
      <c r="C1834" s="3"/>
      <c r="D1834" s="3"/>
      <c r="E1834" s="3"/>
      <c r="F1834" s="3"/>
      <c r="H1834" s="3"/>
      <c r="I1834" s="3"/>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c r="AI1834" s="3"/>
      <c r="AJ1834" s="3"/>
      <c r="AK1834" s="3"/>
      <c r="AL1834" s="3"/>
      <c r="AM1834" s="3"/>
      <c r="AN1834" s="3"/>
      <c r="AO1834" s="3"/>
      <c r="AP1834" s="3"/>
      <c r="AQ1834" s="3"/>
      <c r="AR1834" s="3"/>
      <c r="AS1834" s="3"/>
      <c r="AT1834" s="3"/>
      <c r="AU1834" s="3"/>
      <c r="AV1834" s="3"/>
      <c r="AW1834" s="3"/>
      <c r="AX1834" s="3"/>
      <c r="AY1834" s="3"/>
      <c r="AZ1834" s="3"/>
      <c r="BA1834" s="3"/>
      <c r="BB1834" s="3"/>
      <c r="BC1834" s="3"/>
      <c r="BD1834" s="3"/>
      <c r="BE1834" s="3"/>
      <c r="BF1834" s="3"/>
      <c r="BG1834" s="3"/>
      <c r="BH1834" s="3"/>
      <c r="BI1834" s="3"/>
      <c r="BJ1834" s="3"/>
      <c r="BK1834" s="3"/>
      <c r="BL1834" s="51"/>
      <c r="BM1834" s="8"/>
      <c r="BN1834" s="8"/>
      <c r="BO1834" s="10"/>
      <c r="BP1834" s="8"/>
      <c r="BQ1834" s="8"/>
      <c r="BR1834" s="8"/>
      <c r="BS1834" s="8"/>
      <c r="BT1834" s="8"/>
      <c r="BU1834" s="8"/>
      <c r="BV1834" s="8"/>
      <c r="BW1834" s="8"/>
    </row>
    <row r="1835" spans="1:75" x14ac:dyDescent="0.3">
      <c r="A1835" s="7"/>
      <c r="B1835" s="3"/>
      <c r="C1835" s="3"/>
      <c r="D1835" s="3"/>
      <c r="E1835" s="3"/>
      <c r="F1835" s="3"/>
      <c r="H1835" s="3"/>
      <c r="I1835" s="3"/>
      <c r="J1835" s="3"/>
      <c r="K1835" s="3"/>
      <c r="L1835" s="3"/>
      <c r="M1835" s="3"/>
      <c r="N1835" s="3"/>
      <c r="O1835" s="3"/>
      <c r="P1835" s="3"/>
      <c r="Q1835" s="3"/>
      <c r="R1835" s="3"/>
      <c r="S1835" s="3"/>
      <c r="T1835" s="3"/>
      <c r="U1835" s="3"/>
      <c r="V1835" s="3"/>
      <c r="W1835" s="3"/>
      <c r="X1835" s="3"/>
      <c r="Y1835" s="3"/>
      <c r="Z1835" s="3"/>
      <c r="AA1835" s="3"/>
      <c r="AB1835" s="3"/>
      <c r="AC1835" s="3"/>
      <c r="AD1835" s="3"/>
      <c r="AE1835" s="3"/>
      <c r="AF1835" s="3"/>
      <c r="AG1835" s="3"/>
      <c r="AH1835" s="3"/>
      <c r="AI1835" s="3"/>
      <c r="AJ1835" s="3"/>
      <c r="AK1835" s="3"/>
      <c r="AL1835" s="3"/>
      <c r="AM1835" s="3"/>
      <c r="AN1835" s="3"/>
      <c r="AO1835" s="3"/>
      <c r="AP1835" s="3"/>
      <c r="AQ1835" s="3"/>
      <c r="AR1835" s="3"/>
      <c r="AS1835" s="3"/>
      <c r="AT1835" s="3"/>
      <c r="AU1835" s="3"/>
      <c r="AV1835" s="3"/>
      <c r="AW1835" s="3"/>
      <c r="AX1835" s="3"/>
      <c r="AY1835" s="3"/>
      <c r="AZ1835" s="3"/>
      <c r="BA1835" s="3"/>
      <c r="BB1835" s="3"/>
      <c r="BC1835" s="3"/>
      <c r="BD1835" s="3"/>
      <c r="BE1835" s="3"/>
      <c r="BF1835" s="3"/>
      <c r="BG1835" s="3"/>
      <c r="BH1835" s="3"/>
      <c r="BI1835" s="3"/>
      <c r="BJ1835" s="3"/>
      <c r="BK1835" s="3"/>
      <c r="BL1835" s="51"/>
      <c r="BM1835" s="8"/>
      <c r="BN1835" s="8"/>
      <c r="BO1835" s="10"/>
      <c r="BP1835" s="8"/>
      <c r="BQ1835" s="8"/>
      <c r="BR1835" s="8"/>
      <c r="BS1835" s="8"/>
      <c r="BT1835" s="8"/>
      <c r="BU1835" s="8"/>
      <c r="BV1835" s="8"/>
      <c r="BW1835" s="8"/>
    </row>
    <row r="1836" spans="1:75" x14ac:dyDescent="0.3">
      <c r="A1836" s="7"/>
      <c r="B1836" s="3"/>
      <c r="C1836" s="3"/>
      <c r="D1836" s="3"/>
      <c r="E1836" s="3"/>
      <c r="F1836" s="3"/>
      <c r="H1836" s="3"/>
      <c r="I1836" s="3"/>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c r="AL1836" s="3"/>
      <c r="AM1836" s="3"/>
      <c r="AN1836" s="3"/>
      <c r="AO1836" s="3"/>
      <c r="AP1836" s="3"/>
      <c r="AQ1836" s="3"/>
      <c r="AR1836" s="3"/>
      <c r="AS1836" s="3"/>
      <c r="AT1836" s="3"/>
      <c r="AU1836" s="3"/>
      <c r="AV1836" s="3"/>
      <c r="AW1836" s="3"/>
      <c r="AX1836" s="3"/>
      <c r="AY1836" s="3"/>
      <c r="AZ1836" s="3"/>
      <c r="BA1836" s="3"/>
      <c r="BB1836" s="3"/>
      <c r="BC1836" s="3"/>
      <c r="BD1836" s="3"/>
      <c r="BE1836" s="3"/>
      <c r="BF1836" s="3"/>
      <c r="BG1836" s="3"/>
      <c r="BH1836" s="3"/>
      <c r="BI1836" s="3"/>
      <c r="BJ1836" s="3"/>
      <c r="BK1836" s="3"/>
      <c r="BL1836" s="51"/>
      <c r="BM1836" s="8"/>
      <c r="BN1836" s="8"/>
      <c r="BO1836" s="10"/>
      <c r="BP1836" s="8"/>
      <c r="BQ1836" s="8"/>
      <c r="BR1836" s="8"/>
      <c r="BS1836" s="8"/>
      <c r="BT1836" s="8"/>
      <c r="BU1836" s="8"/>
      <c r="BV1836" s="8"/>
      <c r="BW1836" s="8"/>
    </row>
    <row r="1837" spans="1:75" x14ac:dyDescent="0.3">
      <c r="A1837" s="7"/>
      <c r="B1837" s="3"/>
      <c r="C1837" s="3"/>
      <c r="D1837" s="3"/>
      <c r="E1837" s="3"/>
      <c r="F1837" s="3"/>
      <c r="H1837" s="3"/>
      <c r="I1837" s="3"/>
      <c r="J1837" s="3"/>
      <c r="K1837" s="3"/>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c r="AI1837" s="3"/>
      <c r="AJ1837" s="3"/>
      <c r="AK1837" s="3"/>
      <c r="AL1837" s="3"/>
      <c r="AM1837" s="3"/>
      <c r="AN1837" s="3"/>
      <c r="AO1837" s="3"/>
      <c r="AP1837" s="3"/>
      <c r="AQ1837" s="3"/>
      <c r="AR1837" s="3"/>
      <c r="AS1837" s="3"/>
      <c r="AT1837" s="3"/>
      <c r="AU1837" s="3"/>
      <c r="AV1837" s="3"/>
      <c r="AW1837" s="3"/>
      <c r="AX1837" s="3"/>
      <c r="AY1837" s="3"/>
      <c r="AZ1837" s="3"/>
      <c r="BA1837" s="3"/>
      <c r="BB1837" s="3"/>
      <c r="BC1837" s="3"/>
      <c r="BD1837" s="3"/>
      <c r="BE1837" s="3"/>
      <c r="BF1837" s="3"/>
      <c r="BG1837" s="3"/>
      <c r="BH1837" s="3"/>
      <c r="BI1837" s="3"/>
      <c r="BJ1837" s="3"/>
      <c r="BK1837" s="3"/>
      <c r="BL1837" s="51"/>
      <c r="BM1837" s="8"/>
      <c r="BN1837" s="8"/>
      <c r="BO1837" s="10"/>
      <c r="BP1837" s="8"/>
      <c r="BQ1837" s="8"/>
      <c r="BR1837" s="8"/>
      <c r="BS1837" s="8"/>
      <c r="BT1837" s="8"/>
      <c r="BU1837" s="8"/>
      <c r="BV1837" s="8"/>
      <c r="BW1837" s="8"/>
    </row>
    <row r="1838" spans="1:75" x14ac:dyDescent="0.3">
      <c r="A1838" s="7"/>
      <c r="B1838" s="3"/>
      <c r="C1838" s="3"/>
      <c r="D1838" s="3"/>
      <c r="E1838" s="3"/>
      <c r="F1838" s="3"/>
      <c r="H1838" s="3"/>
      <c r="I1838" s="3"/>
      <c r="J1838" s="3"/>
      <c r="K1838" s="3"/>
      <c r="L1838" s="3"/>
      <c r="M1838" s="3"/>
      <c r="N1838" s="3"/>
      <c r="O1838" s="3"/>
      <c r="P1838" s="3"/>
      <c r="Q1838" s="3"/>
      <c r="R1838" s="3"/>
      <c r="S1838" s="3"/>
      <c r="T1838" s="3"/>
      <c r="U1838" s="3"/>
      <c r="V1838" s="3"/>
      <c r="W1838" s="3"/>
      <c r="X1838" s="3"/>
      <c r="Y1838" s="3"/>
      <c r="Z1838" s="3"/>
      <c r="AA1838" s="3"/>
      <c r="AB1838" s="3"/>
      <c r="AC1838" s="3"/>
      <c r="AD1838" s="3"/>
      <c r="AE1838" s="3"/>
      <c r="AF1838" s="3"/>
      <c r="AG1838" s="3"/>
      <c r="AH1838" s="3"/>
      <c r="AI1838" s="3"/>
      <c r="AJ1838" s="3"/>
      <c r="AK1838" s="3"/>
      <c r="AL1838" s="3"/>
      <c r="AM1838" s="3"/>
      <c r="AN1838" s="3"/>
      <c r="AO1838" s="3"/>
      <c r="AP1838" s="3"/>
      <c r="AQ1838" s="3"/>
      <c r="AR1838" s="3"/>
      <c r="AS1838" s="3"/>
      <c r="AT1838" s="3"/>
      <c r="AU1838" s="3"/>
      <c r="AV1838" s="3"/>
      <c r="AW1838" s="3"/>
      <c r="AX1838" s="3"/>
      <c r="AY1838" s="3"/>
      <c r="AZ1838" s="3"/>
      <c r="BA1838" s="3"/>
      <c r="BB1838" s="3"/>
      <c r="BC1838" s="3"/>
      <c r="BD1838" s="3"/>
      <c r="BE1838" s="3"/>
      <c r="BF1838" s="3"/>
      <c r="BG1838" s="3"/>
      <c r="BH1838" s="3"/>
      <c r="BI1838" s="3"/>
      <c r="BJ1838" s="3"/>
      <c r="BK1838" s="3"/>
      <c r="BL1838" s="51"/>
      <c r="BM1838" s="8"/>
      <c r="BN1838" s="8"/>
      <c r="BO1838" s="10"/>
      <c r="BP1838" s="8"/>
      <c r="BQ1838" s="8"/>
      <c r="BR1838" s="8"/>
      <c r="BS1838" s="8"/>
      <c r="BT1838" s="8"/>
      <c r="BU1838" s="8"/>
      <c r="BV1838" s="8"/>
      <c r="BW1838" s="8"/>
    </row>
    <row r="1839" spans="1:75" x14ac:dyDescent="0.3">
      <c r="A1839" s="7"/>
      <c r="B1839" s="3"/>
      <c r="C1839" s="3"/>
      <c r="D1839" s="3"/>
      <c r="E1839" s="3"/>
      <c r="F1839" s="3"/>
      <c r="H1839" s="3"/>
      <c r="I1839" s="3"/>
      <c r="J1839" s="3"/>
      <c r="K1839" s="3"/>
      <c r="L1839" s="3"/>
      <c r="M1839" s="3"/>
      <c r="N1839" s="3"/>
      <c r="O1839" s="3"/>
      <c r="P1839" s="3"/>
      <c r="Q1839" s="3"/>
      <c r="R1839" s="3"/>
      <c r="S1839" s="3"/>
      <c r="T1839" s="3"/>
      <c r="U1839" s="3"/>
      <c r="V1839" s="3"/>
      <c r="W1839" s="3"/>
      <c r="X1839" s="3"/>
      <c r="Y1839" s="3"/>
      <c r="Z1839" s="3"/>
      <c r="AA1839" s="3"/>
      <c r="AB1839" s="3"/>
      <c r="AC1839" s="3"/>
      <c r="AD1839" s="3"/>
      <c r="AE1839" s="3"/>
      <c r="AF1839" s="3"/>
      <c r="AG1839" s="3"/>
      <c r="AH1839" s="3"/>
      <c r="AI1839" s="3"/>
      <c r="AJ1839" s="3"/>
      <c r="AK1839" s="3"/>
      <c r="AL1839" s="3"/>
      <c r="AM1839" s="3"/>
      <c r="AN1839" s="3"/>
      <c r="AO1839" s="3"/>
      <c r="AP1839" s="3"/>
      <c r="AQ1839" s="3"/>
      <c r="AR1839" s="3"/>
      <c r="AS1839" s="3"/>
      <c r="AT1839" s="3"/>
      <c r="AU1839" s="3"/>
      <c r="AV1839" s="3"/>
      <c r="AW1839" s="3"/>
      <c r="AX1839" s="3"/>
      <c r="AY1839" s="3"/>
      <c r="AZ1839" s="3"/>
      <c r="BA1839" s="3"/>
      <c r="BB1839" s="3"/>
      <c r="BC1839" s="3"/>
      <c r="BD1839" s="3"/>
      <c r="BE1839" s="3"/>
      <c r="BF1839" s="3"/>
      <c r="BG1839" s="3"/>
      <c r="BH1839" s="3"/>
      <c r="BI1839" s="3"/>
      <c r="BJ1839" s="3"/>
      <c r="BK1839" s="3"/>
      <c r="BL1839" s="51"/>
      <c r="BM1839" s="8"/>
      <c r="BN1839" s="8"/>
      <c r="BO1839" s="10"/>
      <c r="BP1839" s="8"/>
      <c r="BQ1839" s="8"/>
      <c r="BR1839" s="8"/>
      <c r="BS1839" s="8"/>
      <c r="BT1839" s="8"/>
      <c r="BU1839" s="8"/>
      <c r="BV1839" s="8"/>
      <c r="BW1839" s="8"/>
    </row>
    <row r="1840" spans="1:75" x14ac:dyDescent="0.3">
      <c r="A1840" s="7"/>
      <c r="B1840" s="3"/>
      <c r="C1840" s="3"/>
      <c r="D1840" s="3"/>
      <c r="E1840" s="3"/>
      <c r="F1840" s="3"/>
      <c r="H1840" s="3"/>
      <c r="I1840" s="3"/>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c r="AL1840" s="3"/>
      <c r="AM1840" s="3"/>
      <c r="AN1840" s="3"/>
      <c r="AO1840" s="3"/>
      <c r="AP1840" s="3"/>
      <c r="AQ1840" s="3"/>
      <c r="AR1840" s="3"/>
      <c r="AS1840" s="3"/>
      <c r="AT1840" s="3"/>
      <c r="AU1840" s="3"/>
      <c r="AV1840" s="3"/>
      <c r="AW1840" s="3"/>
      <c r="AX1840" s="3"/>
      <c r="AY1840" s="3"/>
      <c r="AZ1840" s="3"/>
      <c r="BA1840" s="3"/>
      <c r="BB1840" s="3"/>
      <c r="BC1840" s="3"/>
      <c r="BD1840" s="3"/>
      <c r="BE1840" s="3"/>
      <c r="BF1840" s="3"/>
      <c r="BG1840" s="3"/>
      <c r="BH1840" s="3"/>
      <c r="BI1840" s="3"/>
      <c r="BJ1840" s="3"/>
      <c r="BK1840" s="3"/>
      <c r="BL1840" s="51"/>
      <c r="BM1840" s="8"/>
      <c r="BN1840" s="8"/>
      <c r="BO1840" s="10"/>
      <c r="BP1840" s="8"/>
      <c r="BQ1840" s="8"/>
      <c r="BR1840" s="8"/>
      <c r="BS1840" s="8"/>
      <c r="BT1840" s="8"/>
      <c r="BU1840" s="8"/>
      <c r="BV1840" s="8"/>
      <c r="BW1840" s="8"/>
    </row>
    <row r="1841" spans="1:75" x14ac:dyDescent="0.3">
      <c r="A1841" s="7"/>
      <c r="B1841" s="3"/>
      <c r="C1841" s="3"/>
      <c r="D1841" s="3"/>
      <c r="E1841" s="3"/>
      <c r="F1841" s="3"/>
      <c r="H1841" s="3"/>
      <c r="I1841" s="3"/>
      <c r="J1841" s="3"/>
      <c r="K1841" s="3"/>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c r="AI1841" s="3"/>
      <c r="AJ1841" s="3"/>
      <c r="AK1841" s="3"/>
      <c r="AL1841" s="3"/>
      <c r="AM1841" s="3"/>
      <c r="AN1841" s="3"/>
      <c r="AO1841" s="3"/>
      <c r="AP1841" s="3"/>
      <c r="AQ1841" s="3"/>
      <c r="AR1841" s="3"/>
      <c r="AS1841" s="3"/>
      <c r="AT1841" s="3"/>
      <c r="AU1841" s="3"/>
      <c r="AV1841" s="3"/>
      <c r="AW1841" s="3"/>
      <c r="AX1841" s="3"/>
      <c r="AY1841" s="3"/>
      <c r="AZ1841" s="3"/>
      <c r="BA1841" s="3"/>
      <c r="BB1841" s="3"/>
      <c r="BC1841" s="3"/>
      <c r="BD1841" s="3"/>
      <c r="BE1841" s="3"/>
      <c r="BF1841" s="3"/>
      <c r="BG1841" s="3"/>
      <c r="BH1841" s="3"/>
      <c r="BI1841" s="3"/>
      <c r="BJ1841" s="3"/>
      <c r="BK1841" s="3"/>
      <c r="BL1841" s="51"/>
      <c r="BM1841" s="8"/>
      <c r="BN1841" s="8"/>
      <c r="BO1841" s="10"/>
      <c r="BP1841" s="8"/>
      <c r="BQ1841" s="8"/>
      <c r="BR1841" s="8"/>
      <c r="BS1841" s="8"/>
      <c r="BT1841" s="8"/>
      <c r="BU1841" s="8"/>
      <c r="BV1841" s="8"/>
      <c r="BW1841" s="8"/>
    </row>
    <row r="1842" spans="1:75" x14ac:dyDescent="0.3">
      <c r="A1842" s="7"/>
      <c r="B1842" s="3"/>
      <c r="C1842" s="3"/>
      <c r="D1842" s="3"/>
      <c r="E1842" s="3"/>
      <c r="F1842" s="3"/>
      <c r="H1842" s="3"/>
      <c r="I1842" s="3"/>
      <c r="J1842" s="3"/>
      <c r="K1842" s="3"/>
      <c r="L1842" s="3"/>
      <c r="M1842" s="3"/>
      <c r="N1842" s="3"/>
      <c r="O1842" s="3"/>
      <c r="P1842" s="3"/>
      <c r="Q1842" s="3"/>
      <c r="R1842" s="3"/>
      <c r="S1842" s="3"/>
      <c r="T1842" s="3"/>
      <c r="U1842" s="3"/>
      <c r="V1842" s="3"/>
      <c r="W1842" s="3"/>
      <c r="X1842" s="3"/>
      <c r="Y1842" s="3"/>
      <c r="Z1842" s="3"/>
      <c r="AA1842" s="3"/>
      <c r="AB1842" s="3"/>
      <c r="AC1842" s="3"/>
      <c r="AD1842" s="3"/>
      <c r="AE1842" s="3"/>
      <c r="AF1842" s="3"/>
      <c r="AG1842" s="3"/>
      <c r="AH1842" s="3"/>
      <c r="AI1842" s="3"/>
      <c r="AJ1842" s="3"/>
      <c r="AK1842" s="3"/>
      <c r="AL1842" s="3"/>
      <c r="AM1842" s="3"/>
      <c r="AN1842" s="3"/>
      <c r="AO1842" s="3"/>
      <c r="AP1842" s="3"/>
      <c r="AQ1842" s="3"/>
      <c r="AR1842" s="3"/>
      <c r="AS1842" s="3"/>
      <c r="AT1842" s="3"/>
      <c r="AU1842" s="3"/>
      <c r="AV1842" s="3"/>
      <c r="AW1842" s="3"/>
      <c r="AX1842" s="3"/>
      <c r="AY1842" s="3"/>
      <c r="AZ1842" s="3"/>
      <c r="BA1842" s="3"/>
      <c r="BB1842" s="3"/>
      <c r="BC1842" s="3"/>
      <c r="BD1842" s="3"/>
      <c r="BE1842" s="3"/>
      <c r="BF1842" s="3"/>
      <c r="BG1842" s="3"/>
      <c r="BH1842" s="3"/>
      <c r="BI1842" s="3"/>
      <c r="BJ1842" s="3"/>
      <c r="BK1842" s="3"/>
      <c r="BL1842" s="51"/>
      <c r="BM1842" s="8"/>
      <c r="BN1842" s="8"/>
      <c r="BO1842" s="10"/>
      <c r="BP1842" s="8"/>
      <c r="BQ1842" s="8"/>
      <c r="BR1842" s="8"/>
      <c r="BS1842" s="8"/>
      <c r="BT1842" s="8"/>
      <c r="BU1842" s="8"/>
      <c r="BV1842" s="8"/>
      <c r="BW1842" s="8"/>
    </row>
    <row r="1843" spans="1:75" x14ac:dyDescent="0.3">
      <c r="A1843" s="7"/>
      <c r="B1843" s="3"/>
      <c r="C1843" s="3"/>
      <c r="D1843" s="3"/>
      <c r="E1843" s="3"/>
      <c r="F1843" s="3"/>
      <c r="H1843" s="3"/>
      <c r="I1843" s="3"/>
      <c r="J1843" s="3"/>
      <c r="K1843" s="3"/>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c r="AI1843" s="3"/>
      <c r="AJ1843" s="3"/>
      <c r="AK1843" s="3"/>
      <c r="AL1843" s="3"/>
      <c r="AM1843" s="3"/>
      <c r="AN1843" s="3"/>
      <c r="AO1843" s="3"/>
      <c r="AP1843" s="3"/>
      <c r="AQ1843" s="3"/>
      <c r="AR1843" s="3"/>
      <c r="AS1843" s="3"/>
      <c r="AT1843" s="3"/>
      <c r="AU1843" s="3"/>
      <c r="AV1843" s="3"/>
      <c r="AW1843" s="3"/>
      <c r="AX1843" s="3"/>
      <c r="AY1843" s="3"/>
      <c r="AZ1843" s="3"/>
      <c r="BA1843" s="3"/>
      <c r="BB1843" s="3"/>
      <c r="BC1843" s="3"/>
      <c r="BD1843" s="3"/>
      <c r="BE1843" s="3"/>
      <c r="BF1843" s="3"/>
      <c r="BG1843" s="3"/>
      <c r="BH1843" s="3"/>
      <c r="BI1843" s="3"/>
      <c r="BJ1843" s="3"/>
      <c r="BK1843" s="3"/>
      <c r="BL1843" s="51"/>
      <c r="BM1843" s="8"/>
      <c r="BN1843" s="8"/>
      <c r="BO1843" s="10"/>
      <c r="BP1843" s="8"/>
      <c r="BQ1843" s="8"/>
      <c r="BR1843" s="8"/>
      <c r="BS1843" s="8"/>
      <c r="BT1843" s="8"/>
      <c r="BU1843" s="8"/>
      <c r="BV1843" s="8"/>
      <c r="BW1843" s="8"/>
    </row>
    <row r="1844" spans="1:75" x14ac:dyDescent="0.3">
      <c r="A1844" s="7"/>
      <c r="B1844" s="3"/>
      <c r="C1844" s="3"/>
      <c r="D1844" s="3"/>
      <c r="E1844" s="3"/>
      <c r="F1844" s="3"/>
      <c r="H1844" s="3"/>
      <c r="I1844" s="3"/>
      <c r="J1844" s="3"/>
      <c r="K1844" s="3"/>
      <c r="L1844" s="3"/>
      <c r="M1844" s="3"/>
      <c r="N1844" s="3"/>
      <c r="O1844" s="3"/>
      <c r="P1844" s="3"/>
      <c r="Q1844" s="3"/>
      <c r="R1844" s="3"/>
      <c r="S1844" s="3"/>
      <c r="T1844" s="3"/>
      <c r="U1844" s="3"/>
      <c r="V1844" s="3"/>
      <c r="W1844" s="3"/>
      <c r="X1844" s="3"/>
      <c r="Y1844" s="3"/>
      <c r="Z1844" s="3"/>
      <c r="AA1844" s="3"/>
      <c r="AB1844" s="3"/>
      <c r="AC1844" s="3"/>
      <c r="AD1844" s="3"/>
      <c r="AE1844" s="3"/>
      <c r="AF1844" s="3"/>
      <c r="AG1844" s="3"/>
      <c r="AH1844" s="3"/>
      <c r="AI1844" s="3"/>
      <c r="AJ1844" s="3"/>
      <c r="AK1844" s="3"/>
      <c r="AL1844" s="3"/>
      <c r="AM1844" s="3"/>
      <c r="AN1844" s="3"/>
      <c r="AO1844" s="3"/>
      <c r="AP1844" s="3"/>
      <c r="AQ1844" s="3"/>
      <c r="AR1844" s="3"/>
      <c r="AS1844" s="3"/>
      <c r="AT1844" s="3"/>
      <c r="AU1844" s="3"/>
      <c r="AV1844" s="3"/>
      <c r="AW1844" s="3"/>
      <c r="AX1844" s="3"/>
      <c r="AY1844" s="3"/>
      <c r="AZ1844" s="3"/>
      <c r="BA1844" s="3"/>
      <c r="BB1844" s="3"/>
      <c r="BC1844" s="3"/>
      <c r="BD1844" s="3"/>
      <c r="BE1844" s="3"/>
      <c r="BF1844" s="3"/>
      <c r="BG1844" s="3"/>
      <c r="BH1844" s="3"/>
      <c r="BI1844" s="3"/>
      <c r="BJ1844" s="3"/>
      <c r="BK1844" s="3"/>
      <c r="BL1844" s="51"/>
      <c r="BM1844" s="8"/>
      <c r="BN1844" s="8"/>
      <c r="BO1844" s="10"/>
      <c r="BP1844" s="8"/>
      <c r="BQ1844" s="8"/>
      <c r="BR1844" s="8"/>
      <c r="BS1844" s="8"/>
      <c r="BT1844" s="8"/>
      <c r="BU1844" s="8"/>
      <c r="BV1844" s="8"/>
      <c r="BW1844" s="8"/>
    </row>
    <row r="1845" spans="1:75" x14ac:dyDescent="0.3">
      <c r="A1845" s="7"/>
      <c r="B1845" s="3"/>
      <c r="C1845" s="3"/>
      <c r="D1845" s="3"/>
      <c r="E1845" s="3"/>
      <c r="F1845" s="3"/>
      <c r="H1845" s="3"/>
      <c r="I1845" s="3"/>
      <c r="J1845" s="3"/>
      <c r="K1845" s="3"/>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c r="AI1845" s="3"/>
      <c r="AJ1845" s="3"/>
      <c r="AK1845" s="3"/>
      <c r="AL1845" s="3"/>
      <c r="AM1845" s="3"/>
      <c r="AN1845" s="3"/>
      <c r="AO1845" s="3"/>
      <c r="AP1845" s="3"/>
      <c r="AQ1845" s="3"/>
      <c r="AR1845" s="3"/>
      <c r="AS1845" s="3"/>
      <c r="AT1845" s="3"/>
      <c r="AU1845" s="3"/>
      <c r="AV1845" s="3"/>
      <c r="AW1845" s="3"/>
      <c r="AX1845" s="3"/>
      <c r="AY1845" s="3"/>
      <c r="AZ1845" s="3"/>
      <c r="BA1845" s="3"/>
      <c r="BB1845" s="3"/>
      <c r="BC1845" s="3"/>
      <c r="BD1845" s="3"/>
      <c r="BE1845" s="3"/>
      <c r="BF1845" s="3"/>
      <c r="BG1845" s="3"/>
      <c r="BH1845" s="3"/>
      <c r="BI1845" s="3"/>
      <c r="BJ1845" s="3"/>
      <c r="BK1845" s="3"/>
      <c r="BL1845" s="51"/>
      <c r="BM1845" s="8"/>
      <c r="BN1845" s="8"/>
      <c r="BO1845" s="10"/>
      <c r="BP1845" s="8"/>
      <c r="BQ1845" s="8"/>
      <c r="BR1845" s="8"/>
      <c r="BS1845" s="8"/>
      <c r="BT1845" s="8"/>
      <c r="BU1845" s="8"/>
      <c r="BV1845" s="8"/>
      <c r="BW1845" s="8"/>
    </row>
    <row r="1846" spans="1:75" x14ac:dyDescent="0.3">
      <c r="A1846" s="7"/>
      <c r="B1846" s="3"/>
      <c r="C1846" s="3"/>
      <c r="D1846" s="3"/>
      <c r="E1846" s="3"/>
      <c r="F1846" s="3"/>
      <c r="H1846" s="3"/>
      <c r="I1846" s="3"/>
      <c r="J1846" s="3"/>
      <c r="K1846" s="3"/>
      <c r="L1846" s="3"/>
      <c r="M1846" s="3"/>
      <c r="N1846" s="3"/>
      <c r="O1846" s="3"/>
      <c r="P1846" s="3"/>
      <c r="Q1846" s="3"/>
      <c r="R1846" s="3"/>
      <c r="S1846" s="3"/>
      <c r="T1846" s="3"/>
      <c r="U1846" s="3"/>
      <c r="V1846" s="3"/>
      <c r="W1846" s="3"/>
      <c r="X1846" s="3"/>
      <c r="Y1846" s="3"/>
      <c r="Z1846" s="3"/>
      <c r="AA1846" s="3"/>
      <c r="AB1846" s="3"/>
      <c r="AC1846" s="3"/>
      <c r="AD1846" s="3"/>
      <c r="AE1846" s="3"/>
      <c r="AF1846" s="3"/>
      <c r="AG1846" s="3"/>
      <c r="AH1846" s="3"/>
      <c r="AI1846" s="3"/>
      <c r="AJ1846" s="3"/>
      <c r="AK1846" s="3"/>
      <c r="AL1846" s="3"/>
      <c r="AM1846" s="3"/>
      <c r="AN1846" s="3"/>
      <c r="AO1846" s="3"/>
      <c r="AP1846" s="3"/>
      <c r="AQ1846" s="3"/>
      <c r="AR1846" s="3"/>
      <c r="AS1846" s="3"/>
      <c r="AT1846" s="3"/>
      <c r="AU1846" s="3"/>
      <c r="AV1846" s="3"/>
      <c r="AW1846" s="3"/>
      <c r="AX1846" s="3"/>
      <c r="AY1846" s="3"/>
      <c r="AZ1846" s="3"/>
      <c r="BA1846" s="3"/>
      <c r="BB1846" s="3"/>
      <c r="BC1846" s="3"/>
      <c r="BD1846" s="3"/>
      <c r="BE1846" s="3"/>
      <c r="BF1846" s="3"/>
      <c r="BG1846" s="3"/>
      <c r="BH1846" s="3"/>
      <c r="BI1846" s="3"/>
      <c r="BJ1846" s="3"/>
      <c r="BK1846" s="3"/>
      <c r="BL1846" s="51"/>
      <c r="BM1846" s="8"/>
      <c r="BN1846" s="8"/>
      <c r="BO1846" s="10"/>
      <c r="BP1846" s="8"/>
      <c r="BQ1846" s="8"/>
      <c r="BR1846" s="8"/>
      <c r="BS1846" s="8"/>
      <c r="BT1846" s="8"/>
      <c r="BU1846" s="8"/>
      <c r="BV1846" s="8"/>
      <c r="BW1846" s="8"/>
    </row>
    <row r="1847" spans="1:75" x14ac:dyDescent="0.3">
      <c r="A1847" s="7"/>
      <c r="B1847" s="3"/>
      <c r="C1847" s="3"/>
      <c r="D1847" s="3"/>
      <c r="E1847" s="3"/>
      <c r="F1847" s="3"/>
      <c r="H1847" s="3"/>
      <c r="I1847" s="3"/>
      <c r="J1847" s="3"/>
      <c r="K1847" s="3"/>
      <c r="L1847" s="3"/>
      <c r="M1847" s="3"/>
      <c r="N1847" s="3"/>
      <c r="O1847" s="3"/>
      <c r="P1847" s="3"/>
      <c r="Q1847" s="3"/>
      <c r="R1847" s="3"/>
      <c r="S1847" s="3"/>
      <c r="T1847" s="3"/>
      <c r="U1847" s="3"/>
      <c r="V1847" s="3"/>
      <c r="W1847" s="3"/>
      <c r="X1847" s="3"/>
      <c r="Y1847" s="3"/>
      <c r="Z1847" s="3"/>
      <c r="AA1847" s="3"/>
      <c r="AB1847" s="3"/>
      <c r="AC1847" s="3"/>
      <c r="AD1847" s="3"/>
      <c r="AE1847" s="3"/>
      <c r="AF1847" s="3"/>
      <c r="AG1847" s="3"/>
      <c r="AH1847" s="3"/>
      <c r="AI1847" s="3"/>
      <c r="AJ1847" s="3"/>
      <c r="AK1847" s="3"/>
      <c r="AL1847" s="3"/>
      <c r="AM1847" s="3"/>
      <c r="AN1847" s="3"/>
      <c r="AO1847" s="3"/>
      <c r="AP1847" s="3"/>
      <c r="AQ1847" s="3"/>
      <c r="AR1847" s="3"/>
      <c r="AS1847" s="3"/>
      <c r="AT1847" s="3"/>
      <c r="AU1847" s="3"/>
      <c r="AV1847" s="3"/>
      <c r="AW1847" s="3"/>
      <c r="AX1847" s="3"/>
      <c r="AY1847" s="3"/>
      <c r="AZ1847" s="3"/>
      <c r="BA1847" s="3"/>
      <c r="BB1847" s="3"/>
      <c r="BC1847" s="3"/>
      <c r="BD1847" s="3"/>
      <c r="BE1847" s="3"/>
      <c r="BF1847" s="3"/>
      <c r="BG1847" s="3"/>
      <c r="BH1847" s="3"/>
      <c r="BI1847" s="3"/>
      <c r="BJ1847" s="3"/>
      <c r="BK1847" s="3"/>
      <c r="BL1847" s="51"/>
      <c r="BM1847" s="8"/>
      <c r="BN1847" s="8"/>
      <c r="BO1847" s="10"/>
      <c r="BP1847" s="8"/>
      <c r="BQ1847" s="8"/>
      <c r="BR1847" s="8"/>
      <c r="BS1847" s="8"/>
      <c r="BT1847" s="8"/>
      <c r="BU1847" s="8"/>
      <c r="BV1847" s="8"/>
      <c r="BW1847" s="8"/>
    </row>
    <row r="1848" spans="1:75" x14ac:dyDescent="0.3">
      <c r="A1848" s="7"/>
      <c r="B1848" s="3"/>
      <c r="C1848" s="3"/>
      <c r="D1848" s="3"/>
      <c r="E1848" s="3"/>
      <c r="F1848" s="3"/>
      <c r="H1848" s="3"/>
      <c r="I1848" s="3"/>
      <c r="J1848" s="3"/>
      <c r="K1848" s="3"/>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c r="AI1848" s="3"/>
      <c r="AJ1848" s="3"/>
      <c r="AK1848" s="3"/>
      <c r="AL1848" s="3"/>
      <c r="AM1848" s="3"/>
      <c r="AN1848" s="3"/>
      <c r="AO1848" s="3"/>
      <c r="AP1848" s="3"/>
      <c r="AQ1848" s="3"/>
      <c r="AR1848" s="3"/>
      <c r="AS1848" s="3"/>
      <c r="AT1848" s="3"/>
      <c r="AU1848" s="3"/>
      <c r="AV1848" s="3"/>
      <c r="AW1848" s="3"/>
      <c r="AX1848" s="3"/>
      <c r="AY1848" s="3"/>
      <c r="AZ1848" s="3"/>
      <c r="BA1848" s="3"/>
      <c r="BB1848" s="3"/>
      <c r="BC1848" s="3"/>
      <c r="BD1848" s="3"/>
      <c r="BE1848" s="3"/>
      <c r="BF1848" s="3"/>
      <c r="BG1848" s="3"/>
      <c r="BH1848" s="3"/>
      <c r="BI1848" s="3"/>
      <c r="BJ1848" s="3"/>
      <c r="BK1848" s="3"/>
      <c r="BL1848" s="51"/>
      <c r="BM1848" s="8"/>
      <c r="BN1848" s="8"/>
      <c r="BO1848" s="10"/>
      <c r="BP1848" s="8"/>
      <c r="BQ1848" s="8"/>
      <c r="BR1848" s="8"/>
      <c r="BS1848" s="8"/>
      <c r="BT1848" s="8"/>
      <c r="BU1848" s="8"/>
      <c r="BV1848" s="8"/>
      <c r="BW1848" s="8"/>
    </row>
    <row r="1849" spans="1:75" x14ac:dyDescent="0.3">
      <c r="A1849" s="7"/>
      <c r="B1849" s="3"/>
      <c r="C1849" s="3"/>
      <c r="D1849" s="3"/>
      <c r="E1849" s="3"/>
      <c r="F1849" s="3"/>
      <c r="H1849" s="3"/>
      <c r="I1849" s="3"/>
      <c r="J1849" s="3"/>
      <c r="K1849" s="3"/>
      <c r="L1849" s="3"/>
      <c r="M1849" s="3"/>
      <c r="N1849" s="3"/>
      <c r="O1849" s="3"/>
      <c r="P1849" s="3"/>
      <c r="Q1849" s="3"/>
      <c r="R1849" s="3"/>
      <c r="S1849" s="3"/>
      <c r="T1849" s="3"/>
      <c r="U1849" s="3"/>
      <c r="V1849" s="3"/>
      <c r="W1849" s="3"/>
      <c r="X1849" s="3"/>
      <c r="Y1849" s="3"/>
      <c r="Z1849" s="3"/>
      <c r="AA1849" s="3"/>
      <c r="AB1849" s="3"/>
      <c r="AC1849" s="3"/>
      <c r="AD1849" s="3"/>
      <c r="AE1849" s="3"/>
      <c r="AF1849" s="3"/>
      <c r="AG1849" s="3"/>
      <c r="AH1849" s="3"/>
      <c r="AI1849" s="3"/>
      <c r="AJ1849" s="3"/>
      <c r="AK1849" s="3"/>
      <c r="AL1849" s="3"/>
      <c r="AM1849" s="3"/>
      <c r="AN1849" s="3"/>
      <c r="AO1849" s="3"/>
      <c r="AP1849" s="3"/>
      <c r="AQ1849" s="3"/>
      <c r="AR1849" s="3"/>
      <c r="AS1849" s="3"/>
      <c r="AT1849" s="3"/>
      <c r="AU1849" s="3"/>
      <c r="AV1849" s="3"/>
      <c r="AW1849" s="3"/>
      <c r="AX1849" s="3"/>
      <c r="AY1849" s="3"/>
      <c r="AZ1849" s="3"/>
      <c r="BA1849" s="3"/>
      <c r="BB1849" s="3"/>
      <c r="BC1849" s="3"/>
      <c r="BD1849" s="3"/>
      <c r="BE1849" s="3"/>
      <c r="BF1849" s="3"/>
      <c r="BG1849" s="3"/>
      <c r="BH1849" s="3"/>
      <c r="BI1849" s="3"/>
      <c r="BJ1849" s="3"/>
      <c r="BK1849" s="3"/>
      <c r="BL1849" s="51"/>
      <c r="BM1849" s="8"/>
      <c r="BN1849" s="8"/>
      <c r="BO1849" s="10"/>
      <c r="BP1849" s="8"/>
      <c r="BQ1849" s="8"/>
      <c r="BR1849" s="8"/>
      <c r="BS1849" s="8"/>
      <c r="BT1849" s="8"/>
      <c r="BU1849" s="8"/>
      <c r="BV1849" s="8"/>
      <c r="BW1849" s="8"/>
    </row>
    <row r="1850" spans="1:75" x14ac:dyDescent="0.3">
      <c r="A1850" s="7"/>
      <c r="B1850" s="3"/>
      <c r="C1850" s="3"/>
      <c r="D1850" s="3"/>
      <c r="E1850" s="3"/>
      <c r="F1850" s="3"/>
      <c r="H1850" s="3"/>
      <c r="I1850" s="3"/>
      <c r="J1850" s="3"/>
      <c r="K1850" s="3"/>
      <c r="L1850" s="3"/>
      <c r="M1850" s="3"/>
      <c r="N1850" s="3"/>
      <c r="O1850" s="3"/>
      <c r="P1850" s="3"/>
      <c r="Q1850" s="3"/>
      <c r="R1850" s="3"/>
      <c r="S1850" s="3"/>
      <c r="T1850" s="3"/>
      <c r="U1850" s="3"/>
      <c r="V1850" s="3"/>
      <c r="W1850" s="3"/>
      <c r="X1850" s="3"/>
      <c r="Y1850" s="3"/>
      <c r="Z1850" s="3"/>
      <c r="AA1850" s="3"/>
      <c r="AB1850" s="3"/>
      <c r="AC1850" s="3"/>
      <c r="AD1850" s="3"/>
      <c r="AE1850" s="3"/>
      <c r="AF1850" s="3"/>
      <c r="AG1850" s="3"/>
      <c r="AH1850" s="3"/>
      <c r="AI1850" s="3"/>
      <c r="AJ1850" s="3"/>
      <c r="AK1850" s="3"/>
      <c r="AL1850" s="3"/>
      <c r="AM1850" s="3"/>
      <c r="AN1850" s="3"/>
      <c r="AO1850" s="3"/>
      <c r="AP1850" s="3"/>
      <c r="AQ1850" s="3"/>
      <c r="AR1850" s="3"/>
      <c r="AS1850" s="3"/>
      <c r="AT1850" s="3"/>
      <c r="AU1850" s="3"/>
      <c r="AV1850" s="3"/>
      <c r="AW1850" s="3"/>
      <c r="AX1850" s="3"/>
      <c r="AY1850" s="3"/>
      <c r="AZ1850" s="3"/>
      <c r="BA1850" s="3"/>
      <c r="BB1850" s="3"/>
      <c r="BC1850" s="3"/>
      <c r="BD1850" s="3"/>
      <c r="BE1850" s="3"/>
      <c r="BF1850" s="3"/>
      <c r="BG1850" s="3"/>
      <c r="BH1850" s="3"/>
      <c r="BI1850" s="3"/>
      <c r="BJ1850" s="3"/>
      <c r="BK1850" s="3"/>
      <c r="BL1850" s="51"/>
      <c r="BM1850" s="8"/>
      <c r="BN1850" s="8"/>
      <c r="BO1850" s="10"/>
      <c r="BP1850" s="8"/>
      <c r="BQ1850" s="8"/>
      <c r="BR1850" s="8"/>
      <c r="BS1850" s="8"/>
      <c r="BT1850" s="8"/>
      <c r="BU1850" s="8"/>
      <c r="BV1850" s="8"/>
      <c r="BW1850" s="8"/>
    </row>
    <row r="1851" spans="1:75" x14ac:dyDescent="0.3">
      <c r="A1851" s="7"/>
      <c r="B1851" s="3"/>
      <c r="C1851" s="3"/>
      <c r="D1851" s="3"/>
      <c r="E1851" s="3"/>
      <c r="F1851" s="3"/>
      <c r="H1851" s="3"/>
      <c r="I1851" s="3"/>
      <c r="J1851" s="3"/>
      <c r="K1851" s="3"/>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c r="AI1851" s="3"/>
      <c r="AJ1851" s="3"/>
      <c r="AK1851" s="3"/>
      <c r="AL1851" s="3"/>
      <c r="AM1851" s="3"/>
      <c r="AN1851" s="3"/>
      <c r="AO1851" s="3"/>
      <c r="AP1851" s="3"/>
      <c r="AQ1851" s="3"/>
      <c r="AR1851" s="3"/>
      <c r="AS1851" s="3"/>
      <c r="AT1851" s="3"/>
      <c r="AU1851" s="3"/>
      <c r="AV1851" s="3"/>
      <c r="AW1851" s="3"/>
      <c r="AX1851" s="3"/>
      <c r="AY1851" s="3"/>
      <c r="AZ1851" s="3"/>
      <c r="BA1851" s="3"/>
      <c r="BB1851" s="3"/>
      <c r="BC1851" s="3"/>
      <c r="BD1851" s="3"/>
      <c r="BE1851" s="3"/>
      <c r="BF1851" s="3"/>
      <c r="BG1851" s="3"/>
      <c r="BH1851" s="3"/>
      <c r="BI1851" s="3"/>
      <c r="BJ1851" s="3"/>
      <c r="BK1851" s="3"/>
      <c r="BL1851" s="51"/>
      <c r="BM1851" s="8"/>
      <c r="BN1851" s="8"/>
      <c r="BO1851" s="10"/>
      <c r="BP1851" s="8"/>
      <c r="BQ1851" s="8"/>
      <c r="BR1851" s="8"/>
      <c r="BS1851" s="8"/>
      <c r="BT1851" s="8"/>
      <c r="BU1851" s="8"/>
      <c r="BV1851" s="8"/>
      <c r="BW1851" s="8"/>
    </row>
    <row r="1852" spans="1:75" x14ac:dyDescent="0.3">
      <c r="A1852" s="7"/>
      <c r="B1852" s="3"/>
      <c r="C1852" s="3"/>
      <c r="D1852" s="3"/>
      <c r="E1852" s="3"/>
      <c r="F1852" s="3"/>
      <c r="H1852" s="3"/>
      <c r="I1852" s="3"/>
      <c r="J1852" s="3"/>
      <c r="K1852" s="3"/>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c r="AI1852" s="3"/>
      <c r="AJ1852" s="3"/>
      <c r="AK1852" s="3"/>
      <c r="AL1852" s="3"/>
      <c r="AM1852" s="3"/>
      <c r="AN1852" s="3"/>
      <c r="AO1852" s="3"/>
      <c r="AP1852" s="3"/>
      <c r="AQ1852" s="3"/>
      <c r="AR1852" s="3"/>
      <c r="AS1852" s="3"/>
      <c r="AT1852" s="3"/>
      <c r="AU1852" s="3"/>
      <c r="AV1852" s="3"/>
      <c r="AW1852" s="3"/>
      <c r="AX1852" s="3"/>
      <c r="AY1852" s="3"/>
      <c r="AZ1852" s="3"/>
      <c r="BA1852" s="3"/>
      <c r="BB1852" s="3"/>
      <c r="BC1852" s="3"/>
      <c r="BD1852" s="3"/>
      <c r="BE1852" s="3"/>
      <c r="BF1852" s="3"/>
      <c r="BG1852" s="3"/>
      <c r="BH1852" s="3"/>
      <c r="BI1852" s="3"/>
      <c r="BJ1852" s="3"/>
      <c r="BK1852" s="3"/>
      <c r="BL1852" s="51"/>
      <c r="BM1852" s="8"/>
      <c r="BN1852" s="8"/>
      <c r="BO1852" s="10"/>
      <c r="BP1852" s="8"/>
      <c r="BQ1852" s="8"/>
      <c r="BR1852" s="8"/>
      <c r="BS1852" s="8"/>
      <c r="BT1852" s="8"/>
      <c r="BU1852" s="8"/>
      <c r="BV1852" s="8"/>
      <c r="BW1852" s="8"/>
    </row>
    <row r="1853" spans="1:75" x14ac:dyDescent="0.3">
      <c r="A1853" s="7"/>
      <c r="B1853" s="3"/>
      <c r="C1853" s="3"/>
      <c r="D1853" s="3"/>
      <c r="E1853" s="3"/>
      <c r="F1853" s="3"/>
      <c r="H1853" s="3"/>
      <c r="I1853" s="3"/>
      <c r="J1853" s="3"/>
      <c r="K1853" s="3"/>
      <c r="L1853" s="3"/>
      <c r="M1853" s="3"/>
      <c r="N1853" s="3"/>
      <c r="O1853" s="3"/>
      <c r="P1853" s="3"/>
      <c r="Q1853" s="3"/>
      <c r="R1853" s="3"/>
      <c r="S1853" s="3"/>
      <c r="T1853" s="3"/>
      <c r="U1853" s="3"/>
      <c r="V1853" s="3"/>
      <c r="W1853" s="3"/>
      <c r="X1853" s="3"/>
      <c r="Y1853" s="3"/>
      <c r="Z1853" s="3"/>
      <c r="AA1853" s="3"/>
      <c r="AB1853" s="3"/>
      <c r="AC1853" s="3"/>
      <c r="AD1853" s="3"/>
      <c r="AE1853" s="3"/>
      <c r="AF1853" s="3"/>
      <c r="AG1853" s="3"/>
      <c r="AH1853" s="3"/>
      <c r="AI1853" s="3"/>
      <c r="AJ1853" s="3"/>
      <c r="AK1853" s="3"/>
      <c r="AL1853" s="3"/>
      <c r="AM1853" s="3"/>
      <c r="AN1853" s="3"/>
      <c r="AO1853" s="3"/>
      <c r="AP1853" s="3"/>
      <c r="AQ1853" s="3"/>
      <c r="AR1853" s="3"/>
      <c r="AS1853" s="3"/>
      <c r="AT1853" s="3"/>
      <c r="AU1853" s="3"/>
      <c r="AV1853" s="3"/>
      <c r="AW1853" s="3"/>
      <c r="AX1853" s="3"/>
      <c r="AY1853" s="3"/>
      <c r="AZ1853" s="3"/>
      <c r="BA1853" s="3"/>
      <c r="BB1853" s="3"/>
      <c r="BC1853" s="3"/>
      <c r="BD1853" s="3"/>
      <c r="BE1853" s="3"/>
      <c r="BF1853" s="3"/>
      <c r="BG1853" s="3"/>
      <c r="BH1853" s="3"/>
      <c r="BI1853" s="3"/>
      <c r="BJ1853" s="3"/>
      <c r="BK1853" s="3"/>
      <c r="BL1853" s="51"/>
      <c r="BM1853" s="8"/>
      <c r="BN1853" s="8"/>
      <c r="BO1853" s="10"/>
      <c r="BP1853" s="8"/>
      <c r="BQ1853" s="8"/>
      <c r="BR1853" s="8"/>
      <c r="BS1853" s="8"/>
      <c r="BT1853" s="8"/>
      <c r="BU1853" s="8"/>
      <c r="BV1853" s="8"/>
      <c r="BW1853" s="8"/>
    </row>
    <row r="1854" spans="1:75" x14ac:dyDescent="0.3">
      <c r="A1854" s="7"/>
      <c r="B1854" s="3"/>
      <c r="C1854" s="3"/>
      <c r="D1854" s="3"/>
      <c r="E1854" s="3"/>
      <c r="F1854" s="3"/>
      <c r="H1854" s="3"/>
      <c r="I1854" s="3"/>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c r="AL1854" s="3"/>
      <c r="AM1854" s="3"/>
      <c r="AN1854" s="3"/>
      <c r="AO1854" s="3"/>
      <c r="AP1854" s="3"/>
      <c r="AQ1854" s="3"/>
      <c r="AR1854" s="3"/>
      <c r="AS1854" s="3"/>
      <c r="AT1854" s="3"/>
      <c r="AU1854" s="3"/>
      <c r="AV1854" s="3"/>
      <c r="AW1854" s="3"/>
      <c r="AX1854" s="3"/>
      <c r="AY1854" s="3"/>
      <c r="AZ1854" s="3"/>
      <c r="BA1854" s="3"/>
      <c r="BB1854" s="3"/>
      <c r="BC1854" s="3"/>
      <c r="BD1854" s="3"/>
      <c r="BE1854" s="3"/>
      <c r="BF1854" s="3"/>
      <c r="BG1854" s="3"/>
      <c r="BH1854" s="3"/>
      <c r="BI1854" s="3"/>
      <c r="BJ1854" s="3"/>
      <c r="BK1854" s="3"/>
      <c r="BL1854" s="51"/>
      <c r="BM1854" s="8"/>
      <c r="BN1854" s="8"/>
      <c r="BO1854" s="10"/>
      <c r="BP1854" s="8"/>
      <c r="BQ1854" s="8"/>
      <c r="BR1854" s="8"/>
      <c r="BS1854" s="8"/>
      <c r="BT1854" s="8"/>
      <c r="BU1854" s="8"/>
      <c r="BV1854" s="8"/>
      <c r="BW1854" s="8"/>
    </row>
    <row r="1855" spans="1:75" x14ac:dyDescent="0.3">
      <c r="A1855" s="7"/>
      <c r="B1855" s="3"/>
      <c r="C1855" s="3"/>
      <c r="D1855" s="3"/>
      <c r="E1855" s="3"/>
      <c r="F1855" s="3"/>
      <c r="H1855" s="3"/>
      <c r="I1855" s="3"/>
      <c r="J1855" s="3"/>
      <c r="K1855" s="3"/>
      <c r="L1855" s="3"/>
      <c r="M1855" s="3"/>
      <c r="N1855" s="3"/>
      <c r="O1855" s="3"/>
      <c r="P1855" s="3"/>
      <c r="Q1855" s="3"/>
      <c r="R1855" s="3"/>
      <c r="S1855" s="3"/>
      <c r="T1855" s="3"/>
      <c r="U1855" s="3"/>
      <c r="V1855" s="3"/>
      <c r="W1855" s="3"/>
      <c r="X1855" s="3"/>
      <c r="Y1855" s="3"/>
      <c r="Z1855" s="3"/>
      <c r="AA1855" s="3"/>
      <c r="AB1855" s="3"/>
      <c r="AC1855" s="3"/>
      <c r="AD1855" s="3"/>
      <c r="AE1855" s="3"/>
      <c r="AF1855" s="3"/>
      <c r="AG1855" s="3"/>
      <c r="AH1855" s="3"/>
      <c r="AI1855" s="3"/>
      <c r="AJ1855" s="3"/>
      <c r="AK1855" s="3"/>
      <c r="AL1855" s="3"/>
      <c r="AM1855" s="3"/>
      <c r="AN1855" s="3"/>
      <c r="AO1855" s="3"/>
      <c r="AP1855" s="3"/>
      <c r="AQ1855" s="3"/>
      <c r="AR1855" s="3"/>
      <c r="AS1855" s="3"/>
      <c r="AT1855" s="3"/>
      <c r="AU1855" s="3"/>
      <c r="AV1855" s="3"/>
      <c r="AW1855" s="3"/>
      <c r="AX1855" s="3"/>
      <c r="AY1855" s="3"/>
      <c r="AZ1855" s="3"/>
      <c r="BA1855" s="3"/>
      <c r="BB1855" s="3"/>
      <c r="BC1855" s="3"/>
      <c r="BD1855" s="3"/>
      <c r="BE1855" s="3"/>
      <c r="BF1855" s="3"/>
      <c r="BG1855" s="3"/>
      <c r="BH1855" s="3"/>
      <c r="BI1855" s="3"/>
      <c r="BJ1855" s="3"/>
      <c r="BK1855" s="3"/>
      <c r="BL1855" s="51"/>
      <c r="BM1855" s="8"/>
      <c r="BN1855" s="8"/>
      <c r="BO1855" s="10"/>
      <c r="BP1855" s="8"/>
      <c r="BQ1855" s="8"/>
      <c r="BR1855" s="8"/>
      <c r="BS1855" s="8"/>
      <c r="BT1855" s="8"/>
      <c r="BU1855" s="8"/>
      <c r="BV1855" s="8"/>
      <c r="BW1855" s="8"/>
    </row>
    <row r="1856" spans="1:75" x14ac:dyDescent="0.3">
      <c r="A1856" s="7"/>
      <c r="B1856" s="3"/>
      <c r="C1856" s="3"/>
      <c r="D1856" s="3"/>
      <c r="E1856" s="3"/>
      <c r="F1856" s="3"/>
      <c r="H1856" s="3"/>
      <c r="I1856" s="3"/>
      <c r="J1856" s="3"/>
      <c r="K1856" s="3"/>
      <c r="L1856" s="3"/>
      <c r="M1856" s="3"/>
      <c r="N1856" s="3"/>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c r="AL1856" s="3"/>
      <c r="AM1856" s="3"/>
      <c r="AN1856" s="3"/>
      <c r="AO1856" s="3"/>
      <c r="AP1856" s="3"/>
      <c r="AQ1856" s="3"/>
      <c r="AR1856" s="3"/>
      <c r="AS1856" s="3"/>
      <c r="AT1856" s="3"/>
      <c r="AU1856" s="3"/>
      <c r="AV1856" s="3"/>
      <c r="AW1856" s="3"/>
      <c r="AX1856" s="3"/>
      <c r="AY1856" s="3"/>
      <c r="AZ1856" s="3"/>
      <c r="BA1856" s="3"/>
      <c r="BB1856" s="3"/>
      <c r="BC1856" s="3"/>
      <c r="BD1856" s="3"/>
      <c r="BE1856" s="3"/>
      <c r="BF1856" s="3"/>
      <c r="BG1856" s="3"/>
      <c r="BH1856" s="3"/>
      <c r="BI1856" s="3"/>
      <c r="BJ1856" s="3"/>
      <c r="BK1856" s="3"/>
      <c r="BL1856" s="51"/>
      <c r="BM1856" s="8"/>
      <c r="BN1856" s="8"/>
      <c r="BO1856" s="10"/>
      <c r="BP1856" s="8"/>
      <c r="BQ1856" s="8"/>
      <c r="BR1856" s="8"/>
      <c r="BS1856" s="8"/>
      <c r="BT1856" s="8"/>
      <c r="BU1856" s="8"/>
      <c r="BV1856" s="8"/>
      <c r="BW1856" s="8"/>
    </row>
    <row r="1857" spans="1:75" x14ac:dyDescent="0.3">
      <c r="A1857" s="7"/>
      <c r="B1857" s="3"/>
      <c r="C1857" s="3"/>
      <c r="D1857" s="3"/>
      <c r="E1857" s="3"/>
      <c r="F1857" s="3"/>
      <c r="H1857" s="3"/>
      <c r="I1857" s="3"/>
      <c r="J1857" s="3"/>
      <c r="K1857" s="3"/>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c r="AI1857" s="3"/>
      <c r="AJ1857" s="3"/>
      <c r="AK1857" s="3"/>
      <c r="AL1857" s="3"/>
      <c r="AM1857" s="3"/>
      <c r="AN1857" s="3"/>
      <c r="AO1857" s="3"/>
      <c r="AP1857" s="3"/>
      <c r="AQ1857" s="3"/>
      <c r="AR1857" s="3"/>
      <c r="AS1857" s="3"/>
      <c r="AT1857" s="3"/>
      <c r="AU1857" s="3"/>
      <c r="AV1857" s="3"/>
      <c r="AW1857" s="3"/>
      <c r="AX1857" s="3"/>
      <c r="AY1857" s="3"/>
      <c r="AZ1857" s="3"/>
      <c r="BA1857" s="3"/>
      <c r="BB1857" s="3"/>
      <c r="BC1857" s="3"/>
      <c r="BD1857" s="3"/>
      <c r="BE1857" s="3"/>
      <c r="BF1857" s="3"/>
      <c r="BG1857" s="3"/>
      <c r="BH1857" s="3"/>
      <c r="BI1857" s="3"/>
      <c r="BJ1857" s="3"/>
      <c r="BK1857" s="3"/>
      <c r="BL1857" s="51"/>
      <c r="BM1857" s="8"/>
      <c r="BN1857" s="8"/>
      <c r="BO1857" s="10"/>
      <c r="BP1857" s="8"/>
      <c r="BQ1857" s="8"/>
      <c r="BR1857" s="8"/>
      <c r="BS1857" s="8"/>
      <c r="BT1857" s="8"/>
      <c r="BU1857" s="8"/>
      <c r="BV1857" s="8"/>
      <c r="BW1857" s="8"/>
    </row>
    <row r="1858" spans="1:75" x14ac:dyDescent="0.3">
      <c r="A1858" s="7"/>
      <c r="B1858" s="3"/>
      <c r="C1858" s="3"/>
      <c r="D1858" s="3"/>
      <c r="E1858" s="3"/>
      <c r="F1858" s="3"/>
      <c r="H1858" s="3"/>
      <c r="I1858" s="3"/>
      <c r="J1858" s="3"/>
      <c r="K1858" s="3"/>
      <c r="L1858" s="3"/>
      <c r="M1858" s="3"/>
      <c r="N1858" s="3"/>
      <c r="O1858" s="3"/>
      <c r="P1858" s="3"/>
      <c r="Q1858" s="3"/>
      <c r="R1858" s="3"/>
      <c r="S1858" s="3"/>
      <c r="T1858" s="3"/>
      <c r="U1858" s="3"/>
      <c r="V1858" s="3"/>
      <c r="W1858" s="3"/>
      <c r="X1858" s="3"/>
      <c r="Y1858" s="3"/>
      <c r="Z1858" s="3"/>
      <c r="AA1858" s="3"/>
      <c r="AB1858" s="3"/>
      <c r="AC1858" s="3"/>
      <c r="AD1858" s="3"/>
      <c r="AE1858" s="3"/>
      <c r="AF1858" s="3"/>
      <c r="AG1858" s="3"/>
      <c r="AH1858" s="3"/>
      <c r="AI1858" s="3"/>
      <c r="AJ1858" s="3"/>
      <c r="AK1858" s="3"/>
      <c r="AL1858" s="3"/>
      <c r="AM1858" s="3"/>
      <c r="AN1858" s="3"/>
      <c r="AO1858" s="3"/>
      <c r="AP1858" s="3"/>
      <c r="AQ1858" s="3"/>
      <c r="AR1858" s="3"/>
      <c r="AS1858" s="3"/>
      <c r="AT1858" s="3"/>
      <c r="AU1858" s="3"/>
      <c r="AV1858" s="3"/>
      <c r="AW1858" s="3"/>
      <c r="AX1858" s="3"/>
      <c r="AY1858" s="3"/>
      <c r="AZ1858" s="3"/>
      <c r="BA1858" s="3"/>
      <c r="BB1858" s="3"/>
      <c r="BC1858" s="3"/>
      <c r="BD1858" s="3"/>
      <c r="BE1858" s="3"/>
      <c r="BF1858" s="3"/>
      <c r="BG1858" s="3"/>
      <c r="BH1858" s="3"/>
      <c r="BI1858" s="3"/>
      <c r="BJ1858" s="3"/>
      <c r="BK1858" s="3"/>
      <c r="BL1858" s="51"/>
      <c r="BM1858" s="8"/>
      <c r="BN1858" s="8"/>
      <c r="BO1858" s="10"/>
      <c r="BP1858" s="8"/>
      <c r="BQ1858" s="8"/>
      <c r="BR1858" s="8"/>
      <c r="BS1858" s="8"/>
      <c r="BT1858" s="8"/>
      <c r="BU1858" s="8"/>
      <c r="BV1858" s="8"/>
      <c r="BW1858" s="8"/>
    </row>
    <row r="1859" spans="1:75" x14ac:dyDescent="0.3">
      <c r="A1859" s="7"/>
      <c r="B1859" s="3"/>
      <c r="C1859" s="3"/>
      <c r="D1859" s="3"/>
      <c r="E1859" s="3"/>
      <c r="F1859" s="3"/>
      <c r="H1859" s="3"/>
      <c r="I1859" s="3"/>
      <c r="J1859" s="3"/>
      <c r="K1859" s="3"/>
      <c r="L1859" s="3"/>
      <c r="M1859" s="3"/>
      <c r="N1859" s="3"/>
      <c r="O1859" s="3"/>
      <c r="P1859" s="3"/>
      <c r="Q1859" s="3"/>
      <c r="R1859" s="3"/>
      <c r="S1859" s="3"/>
      <c r="T1859" s="3"/>
      <c r="U1859" s="3"/>
      <c r="V1859" s="3"/>
      <c r="W1859" s="3"/>
      <c r="X1859" s="3"/>
      <c r="Y1859" s="3"/>
      <c r="Z1859" s="3"/>
      <c r="AA1859" s="3"/>
      <c r="AB1859" s="3"/>
      <c r="AC1859" s="3"/>
      <c r="AD1859" s="3"/>
      <c r="AE1859" s="3"/>
      <c r="AF1859" s="3"/>
      <c r="AG1859" s="3"/>
      <c r="AH1859" s="3"/>
      <c r="AI1859" s="3"/>
      <c r="AJ1859" s="3"/>
      <c r="AK1859" s="3"/>
      <c r="AL1859" s="3"/>
      <c r="AM1859" s="3"/>
      <c r="AN1859" s="3"/>
      <c r="AO1859" s="3"/>
      <c r="AP1859" s="3"/>
      <c r="AQ1859" s="3"/>
      <c r="AR1859" s="3"/>
      <c r="AS1859" s="3"/>
      <c r="AT1859" s="3"/>
      <c r="AU1859" s="3"/>
      <c r="AV1859" s="3"/>
      <c r="AW1859" s="3"/>
      <c r="AX1859" s="3"/>
      <c r="AY1859" s="3"/>
      <c r="AZ1859" s="3"/>
      <c r="BA1859" s="3"/>
      <c r="BB1859" s="3"/>
      <c r="BC1859" s="3"/>
      <c r="BD1859" s="3"/>
      <c r="BE1859" s="3"/>
      <c r="BF1859" s="3"/>
      <c r="BG1859" s="3"/>
      <c r="BH1859" s="3"/>
      <c r="BI1859" s="3"/>
      <c r="BJ1859" s="3"/>
      <c r="BK1859" s="3"/>
      <c r="BL1859" s="51"/>
      <c r="BM1859" s="8"/>
      <c r="BN1859" s="8"/>
      <c r="BO1859" s="10"/>
      <c r="BP1859" s="8"/>
      <c r="BQ1859" s="8"/>
      <c r="BR1859" s="8"/>
      <c r="BS1859" s="8"/>
      <c r="BT1859" s="8"/>
      <c r="BU1859" s="8"/>
      <c r="BV1859" s="8"/>
      <c r="BW1859" s="8"/>
    </row>
    <row r="1860" spans="1:75" x14ac:dyDescent="0.3">
      <c r="A1860" s="7"/>
      <c r="B1860" s="3"/>
      <c r="C1860" s="3"/>
      <c r="D1860" s="3"/>
      <c r="E1860" s="3"/>
      <c r="F1860" s="3"/>
      <c r="H1860" s="3"/>
      <c r="I1860" s="3"/>
      <c r="J1860" s="3"/>
      <c r="K1860" s="3"/>
      <c r="L1860" s="3"/>
      <c r="M1860" s="3"/>
      <c r="N1860" s="3"/>
      <c r="O1860" s="3"/>
      <c r="P1860" s="3"/>
      <c r="Q1860" s="3"/>
      <c r="R1860" s="3"/>
      <c r="S1860" s="3"/>
      <c r="T1860" s="3"/>
      <c r="U1860" s="3"/>
      <c r="V1860" s="3"/>
      <c r="W1860" s="3"/>
      <c r="X1860" s="3"/>
      <c r="Y1860" s="3"/>
      <c r="Z1860" s="3"/>
      <c r="AA1860" s="3"/>
      <c r="AB1860" s="3"/>
      <c r="AC1860" s="3"/>
      <c r="AD1860" s="3"/>
      <c r="AE1860" s="3"/>
      <c r="AF1860" s="3"/>
      <c r="AG1860" s="3"/>
      <c r="AH1860" s="3"/>
      <c r="AI1860" s="3"/>
      <c r="AJ1860" s="3"/>
      <c r="AK1860" s="3"/>
      <c r="AL1860" s="3"/>
      <c r="AM1860" s="3"/>
      <c r="AN1860" s="3"/>
      <c r="AO1860" s="3"/>
      <c r="AP1860" s="3"/>
      <c r="AQ1860" s="3"/>
      <c r="AR1860" s="3"/>
      <c r="AS1860" s="3"/>
      <c r="AT1860" s="3"/>
      <c r="AU1860" s="3"/>
      <c r="AV1860" s="3"/>
      <c r="AW1860" s="3"/>
      <c r="AX1860" s="3"/>
      <c r="AY1860" s="3"/>
      <c r="AZ1860" s="3"/>
      <c r="BA1860" s="3"/>
      <c r="BB1860" s="3"/>
      <c r="BC1860" s="3"/>
      <c r="BD1860" s="3"/>
      <c r="BE1860" s="3"/>
      <c r="BF1860" s="3"/>
      <c r="BG1860" s="3"/>
      <c r="BH1860" s="3"/>
      <c r="BI1860" s="3"/>
      <c r="BJ1860" s="3"/>
      <c r="BK1860" s="3"/>
      <c r="BL1860" s="51"/>
      <c r="BM1860" s="8"/>
      <c r="BN1860" s="8"/>
      <c r="BO1860" s="10"/>
      <c r="BP1860" s="8"/>
      <c r="BQ1860" s="8"/>
      <c r="BR1860" s="8"/>
      <c r="BS1860" s="8"/>
      <c r="BT1860" s="8"/>
      <c r="BU1860" s="8"/>
      <c r="BV1860" s="8"/>
      <c r="BW1860" s="8"/>
    </row>
    <row r="1861" spans="1:75" x14ac:dyDescent="0.3">
      <c r="A1861" s="7"/>
      <c r="B1861" s="3"/>
      <c r="C1861" s="3"/>
      <c r="D1861" s="3"/>
      <c r="E1861" s="3"/>
      <c r="F1861" s="3"/>
      <c r="H1861" s="3"/>
      <c r="I1861" s="3"/>
      <c r="J1861" s="3"/>
      <c r="K1861" s="3"/>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c r="AI1861" s="3"/>
      <c r="AJ1861" s="3"/>
      <c r="AK1861" s="3"/>
      <c r="AL1861" s="3"/>
      <c r="AM1861" s="3"/>
      <c r="AN1861" s="3"/>
      <c r="AO1861" s="3"/>
      <c r="AP1861" s="3"/>
      <c r="AQ1861" s="3"/>
      <c r="AR1861" s="3"/>
      <c r="AS1861" s="3"/>
      <c r="AT1861" s="3"/>
      <c r="AU1861" s="3"/>
      <c r="AV1861" s="3"/>
      <c r="AW1861" s="3"/>
      <c r="AX1861" s="3"/>
      <c r="AY1861" s="3"/>
      <c r="AZ1861" s="3"/>
      <c r="BA1861" s="3"/>
      <c r="BB1861" s="3"/>
      <c r="BC1861" s="3"/>
      <c r="BD1861" s="3"/>
      <c r="BE1861" s="3"/>
      <c r="BF1861" s="3"/>
      <c r="BG1861" s="3"/>
      <c r="BH1861" s="3"/>
      <c r="BI1861" s="3"/>
      <c r="BJ1861" s="3"/>
      <c r="BK1861" s="3"/>
      <c r="BL1861" s="51"/>
      <c r="BM1861" s="8"/>
      <c r="BN1861" s="8"/>
      <c r="BO1861" s="10"/>
      <c r="BP1861" s="8"/>
      <c r="BQ1861" s="8"/>
      <c r="BR1861" s="8"/>
      <c r="BS1861" s="8"/>
      <c r="BT1861" s="8"/>
      <c r="BU1861" s="8"/>
      <c r="BV1861" s="8"/>
      <c r="BW1861" s="8"/>
    </row>
    <row r="1862" spans="1:75" x14ac:dyDescent="0.3">
      <c r="A1862" s="7"/>
      <c r="B1862" s="3"/>
      <c r="C1862" s="3"/>
      <c r="D1862" s="3"/>
      <c r="E1862" s="3"/>
      <c r="F1862" s="3"/>
      <c r="H1862" s="3"/>
      <c r="I1862" s="3"/>
      <c r="J1862" s="3"/>
      <c r="K1862" s="3"/>
      <c r="L1862" s="3"/>
      <c r="M1862" s="3"/>
      <c r="N1862" s="3"/>
      <c r="O1862" s="3"/>
      <c r="P1862" s="3"/>
      <c r="Q1862" s="3"/>
      <c r="R1862" s="3"/>
      <c r="S1862" s="3"/>
      <c r="T1862" s="3"/>
      <c r="U1862" s="3"/>
      <c r="V1862" s="3"/>
      <c r="W1862" s="3"/>
      <c r="X1862" s="3"/>
      <c r="Y1862" s="3"/>
      <c r="Z1862" s="3"/>
      <c r="AA1862" s="3"/>
      <c r="AB1862" s="3"/>
      <c r="AC1862" s="3"/>
      <c r="AD1862" s="3"/>
      <c r="AE1862" s="3"/>
      <c r="AF1862" s="3"/>
      <c r="AG1862" s="3"/>
      <c r="AH1862" s="3"/>
      <c r="AI1862" s="3"/>
      <c r="AJ1862" s="3"/>
      <c r="AK1862" s="3"/>
      <c r="AL1862" s="3"/>
      <c r="AM1862" s="3"/>
      <c r="AN1862" s="3"/>
      <c r="AO1862" s="3"/>
      <c r="AP1862" s="3"/>
      <c r="AQ1862" s="3"/>
      <c r="AR1862" s="3"/>
      <c r="AS1862" s="3"/>
      <c r="AT1862" s="3"/>
      <c r="AU1862" s="3"/>
      <c r="AV1862" s="3"/>
      <c r="AW1862" s="3"/>
      <c r="AX1862" s="3"/>
      <c r="AY1862" s="3"/>
      <c r="AZ1862" s="3"/>
      <c r="BA1862" s="3"/>
      <c r="BB1862" s="3"/>
      <c r="BC1862" s="3"/>
      <c r="BD1862" s="3"/>
      <c r="BE1862" s="3"/>
      <c r="BF1862" s="3"/>
      <c r="BG1862" s="3"/>
      <c r="BH1862" s="3"/>
      <c r="BI1862" s="3"/>
      <c r="BJ1862" s="3"/>
      <c r="BK1862" s="3"/>
      <c r="BL1862" s="51"/>
      <c r="BM1862" s="8"/>
      <c r="BN1862" s="8"/>
      <c r="BO1862" s="10"/>
      <c r="BP1862" s="8"/>
      <c r="BQ1862" s="8"/>
      <c r="BR1862" s="8"/>
      <c r="BS1862" s="8"/>
      <c r="BT1862" s="8"/>
      <c r="BU1862" s="8"/>
      <c r="BV1862" s="8"/>
      <c r="BW1862" s="8"/>
    </row>
    <row r="1863" spans="1:75" x14ac:dyDescent="0.3">
      <c r="A1863" s="7"/>
      <c r="B1863" s="3"/>
      <c r="C1863" s="3"/>
      <c r="D1863" s="3"/>
      <c r="E1863" s="3"/>
      <c r="F1863" s="3"/>
      <c r="H1863" s="3"/>
      <c r="I1863" s="3"/>
      <c r="J1863" s="3"/>
      <c r="K1863" s="3"/>
      <c r="L1863" s="3"/>
      <c r="M1863" s="3"/>
      <c r="N1863" s="3"/>
      <c r="O1863" s="3"/>
      <c r="P1863" s="3"/>
      <c r="Q1863" s="3"/>
      <c r="R1863" s="3"/>
      <c r="S1863" s="3"/>
      <c r="T1863" s="3"/>
      <c r="U1863" s="3"/>
      <c r="V1863" s="3"/>
      <c r="W1863" s="3"/>
      <c r="X1863" s="3"/>
      <c r="Y1863" s="3"/>
      <c r="Z1863" s="3"/>
      <c r="AA1863" s="3"/>
      <c r="AB1863" s="3"/>
      <c r="AC1863" s="3"/>
      <c r="AD1863" s="3"/>
      <c r="AE1863" s="3"/>
      <c r="AF1863" s="3"/>
      <c r="AG1863" s="3"/>
      <c r="AH1863" s="3"/>
      <c r="AI1863" s="3"/>
      <c r="AJ1863" s="3"/>
      <c r="AK1863" s="3"/>
      <c r="AL1863" s="3"/>
      <c r="AM1863" s="3"/>
      <c r="AN1863" s="3"/>
      <c r="AO1863" s="3"/>
      <c r="AP1863" s="3"/>
      <c r="AQ1863" s="3"/>
      <c r="AR1863" s="3"/>
      <c r="AS1863" s="3"/>
      <c r="AT1863" s="3"/>
      <c r="AU1863" s="3"/>
      <c r="AV1863" s="3"/>
      <c r="AW1863" s="3"/>
      <c r="AX1863" s="3"/>
      <c r="AY1863" s="3"/>
      <c r="AZ1863" s="3"/>
      <c r="BA1863" s="3"/>
      <c r="BB1863" s="3"/>
      <c r="BC1863" s="3"/>
      <c r="BD1863" s="3"/>
      <c r="BE1863" s="3"/>
      <c r="BF1863" s="3"/>
      <c r="BG1863" s="3"/>
      <c r="BH1863" s="3"/>
      <c r="BI1863" s="3"/>
      <c r="BJ1863" s="3"/>
      <c r="BK1863" s="3"/>
      <c r="BL1863" s="51"/>
      <c r="BM1863" s="8"/>
      <c r="BN1863" s="8"/>
      <c r="BO1863" s="10"/>
      <c r="BP1863" s="8"/>
      <c r="BQ1863" s="8"/>
      <c r="BR1863" s="8"/>
      <c r="BS1863" s="8"/>
      <c r="BT1863" s="8"/>
      <c r="BU1863" s="8"/>
      <c r="BV1863" s="8"/>
      <c r="BW1863" s="8"/>
    </row>
    <row r="1864" spans="1:75" x14ac:dyDescent="0.3">
      <c r="A1864" s="7"/>
      <c r="B1864" s="3"/>
      <c r="C1864" s="3"/>
      <c r="D1864" s="3"/>
      <c r="E1864" s="3"/>
      <c r="F1864" s="3"/>
      <c r="H1864" s="3"/>
      <c r="I1864" s="3"/>
      <c r="J1864" s="3"/>
      <c r="K1864" s="3"/>
      <c r="L1864" s="3"/>
      <c r="M1864" s="3"/>
      <c r="N1864" s="3"/>
      <c r="O1864" s="3"/>
      <c r="P1864" s="3"/>
      <c r="Q1864" s="3"/>
      <c r="R1864" s="3"/>
      <c r="S1864" s="3"/>
      <c r="T1864" s="3"/>
      <c r="U1864" s="3"/>
      <c r="V1864" s="3"/>
      <c r="W1864" s="3"/>
      <c r="X1864" s="3"/>
      <c r="Y1864" s="3"/>
      <c r="Z1864" s="3"/>
      <c r="AA1864" s="3"/>
      <c r="AB1864" s="3"/>
      <c r="AC1864" s="3"/>
      <c r="AD1864" s="3"/>
      <c r="AE1864" s="3"/>
      <c r="AF1864" s="3"/>
      <c r="AG1864" s="3"/>
      <c r="AH1864" s="3"/>
      <c r="AI1864" s="3"/>
      <c r="AJ1864" s="3"/>
      <c r="AK1864" s="3"/>
      <c r="AL1864" s="3"/>
      <c r="AM1864" s="3"/>
      <c r="AN1864" s="3"/>
      <c r="AO1864" s="3"/>
      <c r="AP1864" s="3"/>
      <c r="AQ1864" s="3"/>
      <c r="AR1864" s="3"/>
      <c r="AS1864" s="3"/>
      <c r="AT1864" s="3"/>
      <c r="AU1864" s="3"/>
      <c r="AV1864" s="3"/>
      <c r="AW1864" s="3"/>
      <c r="AX1864" s="3"/>
      <c r="AY1864" s="3"/>
      <c r="AZ1864" s="3"/>
      <c r="BA1864" s="3"/>
      <c r="BB1864" s="3"/>
      <c r="BC1864" s="3"/>
      <c r="BD1864" s="3"/>
      <c r="BE1864" s="3"/>
      <c r="BF1864" s="3"/>
      <c r="BG1864" s="3"/>
      <c r="BH1864" s="3"/>
      <c r="BI1864" s="3"/>
      <c r="BJ1864" s="3"/>
      <c r="BK1864" s="3"/>
      <c r="BL1864" s="51"/>
      <c r="BM1864" s="8"/>
      <c r="BN1864" s="8"/>
      <c r="BO1864" s="10"/>
      <c r="BP1864" s="8"/>
      <c r="BQ1864" s="8"/>
      <c r="BR1864" s="8"/>
      <c r="BS1864" s="8"/>
      <c r="BT1864" s="8"/>
      <c r="BU1864" s="8"/>
      <c r="BV1864" s="8"/>
      <c r="BW1864" s="8"/>
    </row>
    <row r="1865" spans="1:75" x14ac:dyDescent="0.3">
      <c r="A1865" s="7"/>
      <c r="B1865" s="3"/>
      <c r="C1865" s="3"/>
      <c r="D1865" s="3"/>
      <c r="E1865" s="3"/>
      <c r="F1865" s="3"/>
      <c r="H1865" s="3"/>
      <c r="I1865" s="3"/>
      <c r="J1865" s="3"/>
      <c r="K1865" s="3"/>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c r="AI1865" s="3"/>
      <c r="AJ1865" s="3"/>
      <c r="AK1865" s="3"/>
      <c r="AL1865" s="3"/>
      <c r="AM1865" s="3"/>
      <c r="AN1865" s="3"/>
      <c r="AO1865" s="3"/>
      <c r="AP1865" s="3"/>
      <c r="AQ1865" s="3"/>
      <c r="AR1865" s="3"/>
      <c r="AS1865" s="3"/>
      <c r="AT1865" s="3"/>
      <c r="AU1865" s="3"/>
      <c r="AV1865" s="3"/>
      <c r="AW1865" s="3"/>
      <c r="AX1865" s="3"/>
      <c r="AY1865" s="3"/>
      <c r="AZ1865" s="3"/>
      <c r="BA1865" s="3"/>
      <c r="BB1865" s="3"/>
      <c r="BC1865" s="3"/>
      <c r="BD1865" s="3"/>
      <c r="BE1865" s="3"/>
      <c r="BF1865" s="3"/>
      <c r="BG1865" s="3"/>
      <c r="BH1865" s="3"/>
      <c r="BI1865" s="3"/>
      <c r="BJ1865" s="3"/>
      <c r="BK1865" s="3"/>
      <c r="BL1865" s="51"/>
      <c r="BM1865" s="8"/>
      <c r="BN1865" s="8"/>
      <c r="BO1865" s="10"/>
      <c r="BP1865" s="8"/>
      <c r="BQ1865" s="8"/>
      <c r="BR1865" s="8"/>
      <c r="BS1865" s="8"/>
      <c r="BT1865" s="8"/>
      <c r="BU1865" s="8"/>
      <c r="BV1865" s="8"/>
      <c r="BW1865" s="8"/>
    </row>
    <row r="1866" spans="1:75" x14ac:dyDescent="0.3">
      <c r="A1866" s="7"/>
      <c r="B1866" s="3"/>
      <c r="C1866" s="3"/>
      <c r="D1866" s="3"/>
      <c r="E1866" s="3"/>
      <c r="F1866" s="3"/>
      <c r="H1866" s="3"/>
      <c r="I1866" s="3"/>
      <c r="J1866" s="3"/>
      <c r="K1866" s="3"/>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c r="AI1866" s="3"/>
      <c r="AJ1866" s="3"/>
      <c r="AK1866" s="3"/>
      <c r="AL1866" s="3"/>
      <c r="AM1866" s="3"/>
      <c r="AN1866" s="3"/>
      <c r="AO1866" s="3"/>
      <c r="AP1866" s="3"/>
      <c r="AQ1866" s="3"/>
      <c r="AR1866" s="3"/>
      <c r="AS1866" s="3"/>
      <c r="AT1866" s="3"/>
      <c r="AU1866" s="3"/>
      <c r="AV1866" s="3"/>
      <c r="AW1866" s="3"/>
      <c r="AX1866" s="3"/>
      <c r="AY1866" s="3"/>
      <c r="AZ1866" s="3"/>
      <c r="BA1866" s="3"/>
      <c r="BB1866" s="3"/>
      <c r="BC1866" s="3"/>
      <c r="BD1866" s="3"/>
      <c r="BE1866" s="3"/>
      <c r="BF1866" s="3"/>
      <c r="BG1866" s="3"/>
      <c r="BH1866" s="3"/>
      <c r="BI1866" s="3"/>
      <c r="BJ1866" s="3"/>
      <c r="BK1866" s="3"/>
      <c r="BL1866" s="51"/>
      <c r="BM1866" s="8"/>
      <c r="BN1866" s="8"/>
      <c r="BO1866" s="10"/>
      <c r="BP1866" s="8"/>
      <c r="BQ1866" s="8"/>
      <c r="BR1866" s="8"/>
      <c r="BS1866" s="8"/>
      <c r="BT1866" s="8"/>
      <c r="BU1866" s="8"/>
      <c r="BV1866" s="8"/>
      <c r="BW1866" s="8"/>
    </row>
    <row r="1867" spans="1:75" x14ac:dyDescent="0.3">
      <c r="A1867" s="7"/>
      <c r="B1867" s="3"/>
      <c r="C1867" s="3"/>
      <c r="D1867" s="3"/>
      <c r="E1867" s="3"/>
      <c r="F1867" s="3"/>
      <c r="H1867" s="3"/>
      <c r="I1867" s="3"/>
      <c r="J1867" s="3"/>
      <c r="K1867" s="3"/>
      <c r="L1867" s="3"/>
      <c r="M1867" s="3"/>
      <c r="N1867" s="3"/>
      <c r="O1867" s="3"/>
      <c r="P1867" s="3"/>
      <c r="Q1867" s="3"/>
      <c r="R1867" s="3"/>
      <c r="S1867" s="3"/>
      <c r="T1867" s="3"/>
      <c r="U1867" s="3"/>
      <c r="V1867" s="3"/>
      <c r="W1867" s="3"/>
      <c r="X1867" s="3"/>
      <c r="Y1867" s="3"/>
      <c r="Z1867" s="3"/>
      <c r="AA1867" s="3"/>
      <c r="AB1867" s="3"/>
      <c r="AC1867" s="3"/>
      <c r="AD1867" s="3"/>
      <c r="AE1867" s="3"/>
      <c r="AF1867" s="3"/>
      <c r="AG1867" s="3"/>
      <c r="AH1867" s="3"/>
      <c r="AI1867" s="3"/>
      <c r="AJ1867" s="3"/>
      <c r="AK1867" s="3"/>
      <c r="AL1867" s="3"/>
      <c r="AM1867" s="3"/>
      <c r="AN1867" s="3"/>
      <c r="AO1867" s="3"/>
      <c r="AP1867" s="3"/>
      <c r="AQ1867" s="3"/>
      <c r="AR1867" s="3"/>
      <c r="AS1867" s="3"/>
      <c r="AT1867" s="3"/>
      <c r="AU1867" s="3"/>
      <c r="AV1867" s="3"/>
      <c r="AW1867" s="3"/>
      <c r="AX1867" s="3"/>
      <c r="AY1867" s="3"/>
      <c r="AZ1867" s="3"/>
      <c r="BA1867" s="3"/>
      <c r="BB1867" s="3"/>
      <c r="BC1867" s="3"/>
      <c r="BD1867" s="3"/>
      <c r="BE1867" s="3"/>
      <c r="BF1867" s="3"/>
      <c r="BG1867" s="3"/>
      <c r="BH1867" s="3"/>
      <c r="BI1867" s="3"/>
      <c r="BJ1867" s="3"/>
      <c r="BK1867" s="3"/>
      <c r="BL1867" s="51"/>
      <c r="BM1867" s="8"/>
      <c r="BN1867" s="8"/>
      <c r="BO1867" s="10"/>
      <c r="BP1867" s="8"/>
      <c r="BQ1867" s="8"/>
      <c r="BR1867" s="8"/>
      <c r="BS1867" s="8"/>
      <c r="BT1867" s="8"/>
      <c r="BU1867" s="8"/>
      <c r="BV1867" s="8"/>
      <c r="BW1867" s="8"/>
    </row>
    <row r="1868" spans="1:75" x14ac:dyDescent="0.3">
      <c r="A1868" s="7"/>
      <c r="B1868" s="3"/>
      <c r="C1868" s="3"/>
      <c r="D1868" s="3"/>
      <c r="E1868" s="3"/>
      <c r="F1868" s="3"/>
      <c r="H1868" s="3"/>
      <c r="I1868" s="3"/>
      <c r="J1868" s="3"/>
      <c r="K1868" s="3"/>
      <c r="L1868" s="3"/>
      <c r="M1868" s="3"/>
      <c r="N1868" s="3"/>
      <c r="O1868" s="3"/>
      <c r="P1868" s="3"/>
      <c r="Q1868" s="3"/>
      <c r="R1868" s="3"/>
      <c r="S1868" s="3"/>
      <c r="T1868" s="3"/>
      <c r="U1868" s="3"/>
      <c r="V1868" s="3"/>
      <c r="W1868" s="3"/>
      <c r="X1868" s="3"/>
      <c r="Y1868" s="3"/>
      <c r="Z1868" s="3"/>
      <c r="AA1868" s="3"/>
      <c r="AB1868" s="3"/>
      <c r="AC1868" s="3"/>
      <c r="AD1868" s="3"/>
      <c r="AE1868" s="3"/>
      <c r="AF1868" s="3"/>
      <c r="AG1868" s="3"/>
      <c r="AH1868" s="3"/>
      <c r="AI1868" s="3"/>
      <c r="AJ1868" s="3"/>
      <c r="AK1868" s="3"/>
      <c r="AL1868" s="3"/>
      <c r="AM1868" s="3"/>
      <c r="AN1868" s="3"/>
      <c r="AO1868" s="3"/>
      <c r="AP1868" s="3"/>
      <c r="AQ1868" s="3"/>
      <c r="AR1868" s="3"/>
      <c r="AS1868" s="3"/>
      <c r="AT1868" s="3"/>
      <c r="AU1868" s="3"/>
      <c r="AV1868" s="3"/>
      <c r="AW1868" s="3"/>
      <c r="AX1868" s="3"/>
      <c r="AY1868" s="3"/>
      <c r="AZ1868" s="3"/>
      <c r="BA1868" s="3"/>
      <c r="BB1868" s="3"/>
      <c r="BC1868" s="3"/>
      <c r="BD1868" s="3"/>
      <c r="BE1868" s="3"/>
      <c r="BF1868" s="3"/>
      <c r="BG1868" s="3"/>
      <c r="BH1868" s="3"/>
      <c r="BI1868" s="3"/>
      <c r="BJ1868" s="3"/>
      <c r="BK1868" s="3"/>
      <c r="BL1868" s="51"/>
      <c r="BM1868" s="8"/>
      <c r="BN1868" s="8"/>
      <c r="BO1868" s="10"/>
      <c r="BP1868" s="8"/>
      <c r="BQ1868" s="8"/>
      <c r="BR1868" s="8"/>
      <c r="BS1868" s="8"/>
      <c r="BT1868" s="8"/>
      <c r="BU1868" s="8"/>
      <c r="BV1868" s="8"/>
      <c r="BW1868" s="8"/>
    </row>
    <row r="1869" spans="1:75" x14ac:dyDescent="0.3">
      <c r="A1869" s="7"/>
      <c r="B1869" s="3"/>
      <c r="C1869" s="3"/>
      <c r="D1869" s="3"/>
      <c r="E1869" s="3"/>
      <c r="F1869" s="3"/>
      <c r="H1869" s="3"/>
      <c r="I1869" s="3"/>
      <c r="J1869" s="3"/>
      <c r="K1869" s="3"/>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c r="AI1869" s="3"/>
      <c r="AJ1869" s="3"/>
      <c r="AK1869" s="3"/>
      <c r="AL1869" s="3"/>
      <c r="AM1869" s="3"/>
      <c r="AN1869" s="3"/>
      <c r="AO1869" s="3"/>
      <c r="AP1869" s="3"/>
      <c r="AQ1869" s="3"/>
      <c r="AR1869" s="3"/>
      <c r="AS1869" s="3"/>
      <c r="AT1869" s="3"/>
      <c r="AU1869" s="3"/>
      <c r="AV1869" s="3"/>
      <c r="AW1869" s="3"/>
      <c r="AX1869" s="3"/>
      <c r="AY1869" s="3"/>
      <c r="AZ1869" s="3"/>
      <c r="BA1869" s="3"/>
      <c r="BB1869" s="3"/>
      <c r="BC1869" s="3"/>
      <c r="BD1869" s="3"/>
      <c r="BE1869" s="3"/>
      <c r="BF1869" s="3"/>
      <c r="BG1869" s="3"/>
      <c r="BH1869" s="3"/>
      <c r="BI1869" s="3"/>
      <c r="BJ1869" s="3"/>
      <c r="BK1869" s="3"/>
      <c r="BL1869" s="51"/>
      <c r="BM1869" s="8"/>
      <c r="BN1869" s="8"/>
      <c r="BO1869" s="10"/>
      <c r="BP1869" s="8"/>
      <c r="BQ1869" s="8"/>
      <c r="BR1869" s="8"/>
      <c r="BS1869" s="8"/>
      <c r="BT1869" s="8"/>
      <c r="BU1869" s="8"/>
      <c r="BV1869" s="8"/>
      <c r="BW1869" s="8"/>
    </row>
    <row r="1870" spans="1:75" x14ac:dyDescent="0.3">
      <c r="A1870" s="7"/>
      <c r="B1870" s="3"/>
      <c r="C1870" s="3"/>
      <c r="D1870" s="3"/>
      <c r="E1870" s="3"/>
      <c r="F1870" s="3"/>
      <c r="H1870" s="3"/>
      <c r="I1870" s="3"/>
      <c r="J1870" s="3"/>
      <c r="K1870" s="3"/>
      <c r="L1870" s="3"/>
      <c r="M1870" s="3"/>
      <c r="N1870" s="3"/>
      <c r="O1870" s="3"/>
      <c r="P1870" s="3"/>
      <c r="Q1870" s="3"/>
      <c r="R1870" s="3"/>
      <c r="S1870" s="3"/>
      <c r="T1870" s="3"/>
      <c r="U1870" s="3"/>
      <c r="V1870" s="3"/>
      <c r="W1870" s="3"/>
      <c r="X1870" s="3"/>
      <c r="Y1870" s="3"/>
      <c r="Z1870" s="3"/>
      <c r="AA1870" s="3"/>
      <c r="AB1870" s="3"/>
      <c r="AC1870" s="3"/>
      <c r="AD1870" s="3"/>
      <c r="AE1870" s="3"/>
      <c r="AF1870" s="3"/>
      <c r="AG1870" s="3"/>
      <c r="AH1870" s="3"/>
      <c r="AI1870" s="3"/>
      <c r="AJ1870" s="3"/>
      <c r="AK1870" s="3"/>
      <c r="AL1870" s="3"/>
      <c r="AM1870" s="3"/>
      <c r="AN1870" s="3"/>
      <c r="AO1870" s="3"/>
      <c r="AP1870" s="3"/>
      <c r="AQ1870" s="3"/>
      <c r="AR1870" s="3"/>
      <c r="AS1870" s="3"/>
      <c r="AT1870" s="3"/>
      <c r="AU1870" s="3"/>
      <c r="AV1870" s="3"/>
      <c r="AW1870" s="3"/>
      <c r="AX1870" s="3"/>
      <c r="AY1870" s="3"/>
      <c r="AZ1870" s="3"/>
      <c r="BA1870" s="3"/>
      <c r="BB1870" s="3"/>
      <c r="BC1870" s="3"/>
      <c r="BD1870" s="3"/>
      <c r="BE1870" s="3"/>
      <c r="BF1870" s="3"/>
      <c r="BG1870" s="3"/>
      <c r="BH1870" s="3"/>
      <c r="BI1870" s="3"/>
      <c r="BJ1870" s="3"/>
      <c r="BK1870" s="3"/>
      <c r="BL1870" s="51"/>
      <c r="BM1870" s="8"/>
      <c r="BN1870" s="8"/>
      <c r="BO1870" s="10"/>
      <c r="BP1870" s="8"/>
      <c r="BQ1870" s="8"/>
      <c r="BR1870" s="8"/>
      <c r="BS1870" s="8"/>
      <c r="BT1870" s="8"/>
      <c r="BU1870" s="8"/>
      <c r="BV1870" s="8"/>
      <c r="BW1870" s="8"/>
    </row>
    <row r="1871" spans="1:75" x14ac:dyDescent="0.3">
      <c r="A1871" s="7"/>
      <c r="B1871" s="3"/>
      <c r="C1871" s="3"/>
      <c r="D1871" s="3"/>
      <c r="E1871" s="3"/>
      <c r="F1871" s="3"/>
      <c r="H1871" s="3"/>
      <c r="I1871" s="3"/>
      <c r="J1871" s="3"/>
      <c r="K1871" s="3"/>
      <c r="L1871" s="3"/>
      <c r="M1871" s="3"/>
      <c r="N1871" s="3"/>
      <c r="O1871" s="3"/>
      <c r="P1871" s="3"/>
      <c r="Q1871" s="3"/>
      <c r="R1871" s="3"/>
      <c r="S1871" s="3"/>
      <c r="T1871" s="3"/>
      <c r="U1871" s="3"/>
      <c r="V1871" s="3"/>
      <c r="W1871" s="3"/>
      <c r="X1871" s="3"/>
      <c r="Y1871" s="3"/>
      <c r="Z1871" s="3"/>
      <c r="AA1871" s="3"/>
      <c r="AB1871" s="3"/>
      <c r="AC1871" s="3"/>
      <c r="AD1871" s="3"/>
      <c r="AE1871" s="3"/>
      <c r="AF1871" s="3"/>
      <c r="AG1871" s="3"/>
      <c r="AH1871" s="3"/>
      <c r="AI1871" s="3"/>
      <c r="AJ1871" s="3"/>
      <c r="AK1871" s="3"/>
      <c r="AL1871" s="3"/>
      <c r="AM1871" s="3"/>
      <c r="AN1871" s="3"/>
      <c r="AO1871" s="3"/>
      <c r="AP1871" s="3"/>
      <c r="AQ1871" s="3"/>
      <c r="AR1871" s="3"/>
      <c r="AS1871" s="3"/>
      <c r="AT1871" s="3"/>
      <c r="AU1871" s="3"/>
      <c r="AV1871" s="3"/>
      <c r="AW1871" s="3"/>
      <c r="AX1871" s="3"/>
      <c r="AY1871" s="3"/>
      <c r="AZ1871" s="3"/>
      <c r="BA1871" s="3"/>
      <c r="BB1871" s="3"/>
      <c r="BC1871" s="3"/>
      <c r="BD1871" s="3"/>
      <c r="BE1871" s="3"/>
      <c r="BF1871" s="3"/>
      <c r="BG1871" s="3"/>
      <c r="BH1871" s="3"/>
      <c r="BI1871" s="3"/>
      <c r="BJ1871" s="3"/>
      <c r="BK1871" s="3"/>
      <c r="BL1871" s="51"/>
      <c r="BM1871" s="8"/>
      <c r="BN1871" s="8"/>
      <c r="BO1871" s="10"/>
      <c r="BP1871" s="8"/>
      <c r="BQ1871" s="8"/>
      <c r="BR1871" s="8"/>
      <c r="BS1871" s="8"/>
      <c r="BT1871" s="8"/>
      <c r="BU1871" s="8"/>
      <c r="BV1871" s="8"/>
      <c r="BW1871" s="8"/>
    </row>
    <row r="1872" spans="1:75" x14ac:dyDescent="0.3">
      <c r="A1872" s="7"/>
      <c r="B1872" s="3"/>
      <c r="C1872" s="3"/>
      <c r="D1872" s="3"/>
      <c r="E1872" s="3"/>
      <c r="F1872" s="3"/>
      <c r="H1872" s="3"/>
      <c r="I1872" s="3"/>
      <c r="J1872" s="3"/>
      <c r="K1872" s="3"/>
      <c r="L1872" s="3"/>
      <c r="M1872" s="3"/>
      <c r="N1872" s="3"/>
      <c r="O1872" s="3"/>
      <c r="P1872" s="3"/>
      <c r="Q1872" s="3"/>
      <c r="R1872" s="3"/>
      <c r="S1872" s="3"/>
      <c r="T1872" s="3"/>
      <c r="U1872" s="3"/>
      <c r="V1872" s="3"/>
      <c r="W1872" s="3"/>
      <c r="X1872" s="3"/>
      <c r="Y1872" s="3"/>
      <c r="Z1872" s="3"/>
      <c r="AA1872" s="3"/>
      <c r="AB1872" s="3"/>
      <c r="AC1872" s="3"/>
      <c r="AD1872" s="3"/>
      <c r="AE1872" s="3"/>
      <c r="AF1872" s="3"/>
      <c r="AG1872" s="3"/>
      <c r="AH1872" s="3"/>
      <c r="AI1872" s="3"/>
      <c r="AJ1872" s="3"/>
      <c r="AK1872" s="3"/>
      <c r="AL1872" s="3"/>
      <c r="AM1872" s="3"/>
      <c r="AN1872" s="3"/>
      <c r="AO1872" s="3"/>
      <c r="AP1872" s="3"/>
      <c r="AQ1872" s="3"/>
      <c r="AR1872" s="3"/>
      <c r="AS1872" s="3"/>
      <c r="AT1872" s="3"/>
      <c r="AU1872" s="3"/>
      <c r="AV1872" s="3"/>
      <c r="AW1872" s="3"/>
      <c r="AX1872" s="3"/>
      <c r="AY1872" s="3"/>
      <c r="AZ1872" s="3"/>
      <c r="BA1872" s="3"/>
      <c r="BB1872" s="3"/>
      <c r="BC1872" s="3"/>
      <c r="BD1872" s="3"/>
      <c r="BE1872" s="3"/>
      <c r="BF1872" s="3"/>
      <c r="BG1872" s="3"/>
      <c r="BH1872" s="3"/>
      <c r="BI1872" s="3"/>
      <c r="BJ1872" s="3"/>
      <c r="BK1872" s="3"/>
      <c r="BL1872" s="51"/>
      <c r="BM1872" s="8"/>
      <c r="BN1872" s="8"/>
      <c r="BO1872" s="10"/>
      <c r="BP1872" s="8"/>
      <c r="BQ1872" s="8"/>
      <c r="BR1872" s="8"/>
      <c r="BS1872" s="8"/>
      <c r="BT1872" s="8"/>
      <c r="BU1872" s="8"/>
      <c r="BV1872" s="8"/>
      <c r="BW1872" s="8"/>
    </row>
    <row r="1873" spans="1:75" x14ac:dyDescent="0.3">
      <c r="A1873" s="7"/>
      <c r="B1873" s="3"/>
      <c r="C1873" s="3"/>
      <c r="D1873" s="3"/>
      <c r="E1873" s="3"/>
      <c r="F1873" s="3"/>
      <c r="H1873" s="3"/>
      <c r="I1873" s="3"/>
      <c r="J1873" s="3"/>
      <c r="K1873" s="3"/>
      <c r="L1873" s="3"/>
      <c r="M1873" s="3"/>
      <c r="N1873" s="3"/>
      <c r="O1873" s="3"/>
      <c r="P1873" s="3"/>
      <c r="Q1873" s="3"/>
      <c r="R1873" s="3"/>
      <c r="S1873" s="3"/>
      <c r="T1873" s="3"/>
      <c r="U1873" s="3"/>
      <c r="V1873" s="3"/>
      <c r="W1873" s="3"/>
      <c r="X1873" s="3"/>
      <c r="Y1873" s="3"/>
      <c r="Z1873" s="3"/>
      <c r="AA1873" s="3"/>
      <c r="AB1873" s="3"/>
      <c r="AC1873" s="3"/>
      <c r="AD1873" s="3"/>
      <c r="AE1873" s="3"/>
      <c r="AF1873" s="3"/>
      <c r="AG1873" s="3"/>
      <c r="AH1873" s="3"/>
      <c r="AI1873" s="3"/>
      <c r="AJ1873" s="3"/>
      <c r="AK1873" s="3"/>
      <c r="AL1873" s="3"/>
      <c r="AM1873" s="3"/>
      <c r="AN1873" s="3"/>
      <c r="AO1873" s="3"/>
      <c r="AP1873" s="3"/>
      <c r="AQ1873" s="3"/>
      <c r="AR1873" s="3"/>
      <c r="AS1873" s="3"/>
      <c r="AT1873" s="3"/>
      <c r="AU1873" s="3"/>
      <c r="AV1873" s="3"/>
      <c r="AW1873" s="3"/>
      <c r="AX1873" s="3"/>
      <c r="AY1873" s="3"/>
      <c r="AZ1873" s="3"/>
      <c r="BA1873" s="3"/>
      <c r="BB1873" s="3"/>
      <c r="BC1873" s="3"/>
      <c r="BD1873" s="3"/>
      <c r="BE1873" s="3"/>
      <c r="BF1873" s="3"/>
      <c r="BG1873" s="3"/>
      <c r="BH1873" s="3"/>
      <c r="BI1873" s="3"/>
      <c r="BJ1873" s="3"/>
      <c r="BK1873" s="3"/>
      <c r="BL1873" s="51"/>
      <c r="BM1873" s="8"/>
      <c r="BN1873" s="8"/>
      <c r="BO1873" s="10"/>
      <c r="BP1873" s="8"/>
      <c r="BQ1873" s="8"/>
      <c r="BR1873" s="8"/>
      <c r="BS1873" s="8"/>
      <c r="BT1873" s="8"/>
      <c r="BU1873" s="8"/>
      <c r="BV1873" s="8"/>
      <c r="BW1873" s="8"/>
    </row>
    <row r="1874" spans="1:75" x14ac:dyDescent="0.3">
      <c r="A1874" s="7"/>
      <c r="B1874" s="3"/>
      <c r="C1874" s="3"/>
      <c r="D1874" s="3"/>
      <c r="E1874" s="3"/>
      <c r="F1874" s="3"/>
      <c r="H1874" s="3"/>
      <c r="I1874" s="3"/>
      <c r="J1874" s="3"/>
      <c r="K1874" s="3"/>
      <c r="L1874" s="3"/>
      <c r="M1874" s="3"/>
      <c r="N1874" s="3"/>
      <c r="O1874" s="3"/>
      <c r="P1874" s="3"/>
      <c r="Q1874" s="3"/>
      <c r="R1874" s="3"/>
      <c r="S1874" s="3"/>
      <c r="T1874" s="3"/>
      <c r="U1874" s="3"/>
      <c r="V1874" s="3"/>
      <c r="W1874" s="3"/>
      <c r="X1874" s="3"/>
      <c r="Y1874" s="3"/>
      <c r="Z1874" s="3"/>
      <c r="AA1874" s="3"/>
      <c r="AB1874" s="3"/>
      <c r="AC1874" s="3"/>
      <c r="AD1874" s="3"/>
      <c r="AE1874" s="3"/>
      <c r="AF1874" s="3"/>
      <c r="AG1874" s="3"/>
      <c r="AH1874" s="3"/>
      <c r="AI1874" s="3"/>
      <c r="AJ1874" s="3"/>
      <c r="AK1874" s="3"/>
      <c r="AL1874" s="3"/>
      <c r="AM1874" s="3"/>
      <c r="AN1874" s="3"/>
      <c r="AO1874" s="3"/>
      <c r="AP1874" s="3"/>
      <c r="AQ1874" s="3"/>
      <c r="AR1874" s="3"/>
      <c r="AS1874" s="3"/>
      <c r="AT1874" s="3"/>
      <c r="AU1874" s="3"/>
      <c r="AV1874" s="3"/>
      <c r="AW1874" s="3"/>
      <c r="AX1874" s="3"/>
      <c r="AY1874" s="3"/>
      <c r="AZ1874" s="3"/>
      <c r="BA1874" s="3"/>
      <c r="BB1874" s="3"/>
      <c r="BC1874" s="3"/>
      <c r="BD1874" s="3"/>
      <c r="BE1874" s="3"/>
      <c r="BF1874" s="3"/>
      <c r="BG1874" s="3"/>
      <c r="BH1874" s="3"/>
      <c r="BI1874" s="3"/>
      <c r="BJ1874" s="3"/>
      <c r="BK1874" s="3"/>
      <c r="BL1874" s="51"/>
      <c r="BM1874" s="8"/>
      <c r="BN1874" s="8"/>
      <c r="BO1874" s="10"/>
      <c r="BP1874" s="8"/>
      <c r="BQ1874" s="8"/>
      <c r="BR1874" s="8"/>
      <c r="BS1874" s="8"/>
      <c r="BT1874" s="8"/>
      <c r="BU1874" s="8"/>
      <c r="BV1874" s="8"/>
      <c r="BW1874" s="8"/>
    </row>
    <row r="1875" spans="1:75" x14ac:dyDescent="0.3">
      <c r="A1875" s="7"/>
      <c r="B1875" s="3"/>
      <c r="C1875" s="3"/>
      <c r="D1875" s="3"/>
      <c r="E1875" s="3"/>
      <c r="F1875" s="3"/>
      <c r="H1875" s="3"/>
      <c r="I1875" s="3"/>
      <c r="J1875" s="3"/>
      <c r="K1875" s="3"/>
      <c r="L1875" s="3"/>
      <c r="M1875" s="3"/>
      <c r="N1875" s="3"/>
      <c r="O1875" s="3"/>
      <c r="P1875" s="3"/>
      <c r="Q1875" s="3"/>
      <c r="R1875" s="3"/>
      <c r="S1875" s="3"/>
      <c r="T1875" s="3"/>
      <c r="U1875" s="3"/>
      <c r="V1875" s="3"/>
      <c r="W1875" s="3"/>
      <c r="X1875" s="3"/>
      <c r="Y1875" s="3"/>
      <c r="Z1875" s="3"/>
      <c r="AA1875" s="3"/>
      <c r="AB1875" s="3"/>
      <c r="AC1875" s="3"/>
      <c r="AD1875" s="3"/>
      <c r="AE1875" s="3"/>
      <c r="AF1875" s="3"/>
      <c r="AG1875" s="3"/>
      <c r="AH1875" s="3"/>
      <c r="AI1875" s="3"/>
      <c r="AJ1875" s="3"/>
      <c r="AK1875" s="3"/>
      <c r="AL1875" s="3"/>
      <c r="AM1875" s="3"/>
      <c r="AN1875" s="3"/>
      <c r="AO1875" s="3"/>
      <c r="AP1875" s="3"/>
      <c r="AQ1875" s="3"/>
      <c r="AR1875" s="3"/>
      <c r="AS1875" s="3"/>
      <c r="AT1875" s="3"/>
      <c r="AU1875" s="3"/>
      <c r="AV1875" s="3"/>
      <c r="AW1875" s="3"/>
      <c r="AX1875" s="3"/>
      <c r="AY1875" s="3"/>
      <c r="AZ1875" s="3"/>
      <c r="BA1875" s="3"/>
      <c r="BB1875" s="3"/>
      <c r="BC1875" s="3"/>
      <c r="BD1875" s="3"/>
      <c r="BE1875" s="3"/>
      <c r="BF1875" s="3"/>
      <c r="BG1875" s="3"/>
      <c r="BH1875" s="3"/>
      <c r="BI1875" s="3"/>
      <c r="BJ1875" s="3"/>
      <c r="BK1875" s="3"/>
      <c r="BL1875" s="51"/>
      <c r="BM1875" s="8"/>
      <c r="BN1875" s="8"/>
      <c r="BO1875" s="10"/>
      <c r="BP1875" s="8"/>
      <c r="BQ1875" s="8"/>
      <c r="BR1875" s="8"/>
      <c r="BS1875" s="8"/>
      <c r="BT1875" s="8"/>
      <c r="BU1875" s="8"/>
      <c r="BV1875" s="8"/>
      <c r="BW1875" s="8"/>
    </row>
    <row r="1876" spans="1:75" x14ac:dyDescent="0.3">
      <c r="A1876" s="7"/>
      <c r="B1876" s="3"/>
      <c r="C1876" s="3"/>
      <c r="D1876" s="3"/>
      <c r="E1876" s="3"/>
      <c r="F1876" s="3"/>
      <c r="H1876" s="3"/>
      <c r="I1876" s="3"/>
      <c r="J1876" s="3"/>
      <c r="K1876" s="3"/>
      <c r="L1876" s="3"/>
      <c r="M1876" s="3"/>
      <c r="N1876" s="3"/>
      <c r="O1876" s="3"/>
      <c r="P1876" s="3"/>
      <c r="Q1876" s="3"/>
      <c r="R1876" s="3"/>
      <c r="S1876" s="3"/>
      <c r="T1876" s="3"/>
      <c r="U1876" s="3"/>
      <c r="V1876" s="3"/>
      <c r="W1876" s="3"/>
      <c r="X1876" s="3"/>
      <c r="Y1876" s="3"/>
      <c r="Z1876" s="3"/>
      <c r="AA1876" s="3"/>
      <c r="AB1876" s="3"/>
      <c r="AC1876" s="3"/>
      <c r="AD1876" s="3"/>
      <c r="AE1876" s="3"/>
      <c r="AF1876" s="3"/>
      <c r="AG1876" s="3"/>
      <c r="AH1876" s="3"/>
      <c r="AI1876" s="3"/>
      <c r="AJ1876" s="3"/>
      <c r="AK1876" s="3"/>
      <c r="AL1876" s="3"/>
      <c r="AM1876" s="3"/>
      <c r="AN1876" s="3"/>
      <c r="AO1876" s="3"/>
      <c r="AP1876" s="3"/>
      <c r="AQ1876" s="3"/>
      <c r="AR1876" s="3"/>
      <c r="AS1876" s="3"/>
      <c r="AT1876" s="3"/>
      <c r="AU1876" s="3"/>
      <c r="AV1876" s="3"/>
      <c r="AW1876" s="3"/>
      <c r="AX1876" s="3"/>
      <c r="AY1876" s="3"/>
      <c r="AZ1876" s="3"/>
      <c r="BA1876" s="3"/>
      <c r="BB1876" s="3"/>
      <c r="BC1876" s="3"/>
      <c r="BD1876" s="3"/>
      <c r="BE1876" s="3"/>
      <c r="BF1876" s="3"/>
      <c r="BG1876" s="3"/>
      <c r="BH1876" s="3"/>
      <c r="BI1876" s="3"/>
      <c r="BJ1876" s="3"/>
      <c r="BK1876" s="3"/>
      <c r="BL1876" s="51"/>
      <c r="BM1876" s="8"/>
      <c r="BN1876" s="8"/>
      <c r="BO1876" s="10"/>
      <c r="BP1876" s="8"/>
      <c r="BQ1876" s="8"/>
      <c r="BR1876" s="8"/>
      <c r="BS1876" s="8"/>
      <c r="BT1876" s="8"/>
      <c r="BU1876" s="8"/>
      <c r="BV1876" s="8"/>
      <c r="BW1876" s="8"/>
    </row>
    <row r="1877" spans="1:75" x14ac:dyDescent="0.3">
      <c r="A1877" s="7"/>
      <c r="B1877" s="3"/>
      <c r="C1877" s="3"/>
      <c r="D1877" s="3"/>
      <c r="E1877" s="3"/>
      <c r="F1877" s="3"/>
      <c r="H1877" s="3"/>
      <c r="I1877" s="3"/>
      <c r="J1877" s="3"/>
      <c r="K1877" s="3"/>
      <c r="L1877" s="3"/>
      <c r="M1877" s="3"/>
      <c r="N1877" s="3"/>
      <c r="O1877" s="3"/>
      <c r="P1877" s="3"/>
      <c r="Q1877" s="3"/>
      <c r="R1877" s="3"/>
      <c r="S1877" s="3"/>
      <c r="T1877" s="3"/>
      <c r="U1877" s="3"/>
      <c r="V1877" s="3"/>
      <c r="W1877" s="3"/>
      <c r="X1877" s="3"/>
      <c r="Y1877" s="3"/>
      <c r="Z1877" s="3"/>
      <c r="AA1877" s="3"/>
      <c r="AB1877" s="3"/>
      <c r="AC1877" s="3"/>
      <c r="AD1877" s="3"/>
      <c r="AE1877" s="3"/>
      <c r="AF1877" s="3"/>
      <c r="AG1877" s="3"/>
      <c r="AH1877" s="3"/>
      <c r="AI1877" s="3"/>
      <c r="AJ1877" s="3"/>
      <c r="AK1877" s="3"/>
      <c r="AL1877" s="3"/>
      <c r="AM1877" s="3"/>
      <c r="AN1877" s="3"/>
      <c r="AO1877" s="3"/>
      <c r="AP1877" s="3"/>
      <c r="AQ1877" s="3"/>
      <c r="AR1877" s="3"/>
      <c r="AS1877" s="3"/>
      <c r="AT1877" s="3"/>
      <c r="AU1877" s="3"/>
      <c r="AV1877" s="3"/>
      <c r="AW1877" s="3"/>
      <c r="AX1877" s="3"/>
      <c r="AY1877" s="3"/>
      <c r="AZ1877" s="3"/>
      <c r="BA1877" s="3"/>
      <c r="BB1877" s="3"/>
      <c r="BC1877" s="3"/>
      <c r="BD1877" s="3"/>
      <c r="BE1877" s="3"/>
      <c r="BF1877" s="3"/>
      <c r="BG1877" s="3"/>
      <c r="BH1877" s="3"/>
      <c r="BI1877" s="3"/>
      <c r="BJ1877" s="3"/>
      <c r="BK1877" s="3"/>
      <c r="BL1877" s="51"/>
      <c r="BM1877" s="8"/>
      <c r="BN1877" s="8"/>
      <c r="BO1877" s="10"/>
      <c r="BP1877" s="8"/>
      <c r="BQ1877" s="8"/>
      <c r="BR1877" s="8"/>
      <c r="BS1877" s="8"/>
      <c r="BT1877" s="8"/>
      <c r="BU1877" s="8"/>
      <c r="BV1877" s="8"/>
      <c r="BW1877" s="8"/>
    </row>
    <row r="1878" spans="1:75" x14ac:dyDescent="0.3">
      <c r="A1878" s="7"/>
      <c r="B1878" s="3"/>
      <c r="C1878" s="3"/>
      <c r="D1878" s="3"/>
      <c r="E1878" s="3"/>
      <c r="F1878" s="3"/>
      <c r="H1878" s="3"/>
      <c r="I1878" s="3"/>
      <c r="J1878" s="3"/>
      <c r="K1878" s="3"/>
      <c r="L1878" s="3"/>
      <c r="M1878" s="3"/>
      <c r="N1878" s="3"/>
      <c r="O1878" s="3"/>
      <c r="P1878" s="3"/>
      <c r="Q1878" s="3"/>
      <c r="R1878" s="3"/>
      <c r="S1878" s="3"/>
      <c r="T1878" s="3"/>
      <c r="U1878" s="3"/>
      <c r="V1878" s="3"/>
      <c r="W1878" s="3"/>
      <c r="X1878" s="3"/>
      <c r="Y1878" s="3"/>
      <c r="Z1878" s="3"/>
      <c r="AA1878" s="3"/>
      <c r="AB1878" s="3"/>
      <c r="AC1878" s="3"/>
      <c r="AD1878" s="3"/>
      <c r="AE1878" s="3"/>
      <c r="AF1878" s="3"/>
      <c r="AG1878" s="3"/>
      <c r="AH1878" s="3"/>
      <c r="AI1878" s="3"/>
      <c r="AJ1878" s="3"/>
      <c r="AK1878" s="3"/>
      <c r="AL1878" s="3"/>
      <c r="AM1878" s="3"/>
      <c r="AN1878" s="3"/>
      <c r="AO1878" s="3"/>
      <c r="AP1878" s="3"/>
      <c r="AQ1878" s="3"/>
      <c r="AR1878" s="3"/>
      <c r="AS1878" s="3"/>
      <c r="AT1878" s="3"/>
      <c r="AU1878" s="3"/>
      <c r="AV1878" s="3"/>
      <c r="AW1878" s="3"/>
      <c r="AX1878" s="3"/>
      <c r="AY1878" s="3"/>
      <c r="AZ1878" s="3"/>
      <c r="BA1878" s="3"/>
      <c r="BB1878" s="3"/>
      <c r="BC1878" s="3"/>
      <c r="BD1878" s="3"/>
      <c r="BE1878" s="3"/>
      <c r="BF1878" s="3"/>
      <c r="BG1878" s="3"/>
      <c r="BH1878" s="3"/>
      <c r="BI1878" s="3"/>
      <c r="BJ1878" s="3"/>
      <c r="BK1878" s="3"/>
      <c r="BL1878" s="51"/>
      <c r="BM1878" s="8"/>
      <c r="BN1878" s="8"/>
      <c r="BO1878" s="10"/>
      <c r="BP1878" s="8"/>
      <c r="BQ1878" s="8"/>
      <c r="BR1878" s="8"/>
      <c r="BS1878" s="8"/>
      <c r="BT1878" s="8"/>
      <c r="BU1878" s="8"/>
      <c r="BV1878" s="8"/>
      <c r="BW1878" s="8"/>
    </row>
    <row r="1879" spans="1:75" x14ac:dyDescent="0.3">
      <c r="A1879" s="7"/>
      <c r="B1879" s="3"/>
      <c r="C1879" s="3"/>
      <c r="D1879" s="3"/>
      <c r="E1879" s="3"/>
      <c r="F1879" s="3"/>
      <c r="H1879" s="3"/>
      <c r="I1879" s="3"/>
      <c r="J1879" s="3"/>
      <c r="K1879" s="3"/>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c r="AL1879" s="3"/>
      <c r="AM1879" s="3"/>
      <c r="AN1879" s="3"/>
      <c r="AO1879" s="3"/>
      <c r="AP1879" s="3"/>
      <c r="AQ1879" s="3"/>
      <c r="AR1879" s="3"/>
      <c r="AS1879" s="3"/>
      <c r="AT1879" s="3"/>
      <c r="AU1879" s="3"/>
      <c r="AV1879" s="3"/>
      <c r="AW1879" s="3"/>
      <c r="AX1879" s="3"/>
      <c r="AY1879" s="3"/>
      <c r="AZ1879" s="3"/>
      <c r="BA1879" s="3"/>
      <c r="BB1879" s="3"/>
      <c r="BC1879" s="3"/>
      <c r="BD1879" s="3"/>
      <c r="BE1879" s="3"/>
      <c r="BF1879" s="3"/>
      <c r="BG1879" s="3"/>
      <c r="BH1879" s="3"/>
      <c r="BI1879" s="3"/>
      <c r="BJ1879" s="3"/>
      <c r="BK1879" s="3"/>
      <c r="BL1879" s="51"/>
      <c r="BM1879" s="8"/>
      <c r="BN1879" s="8"/>
      <c r="BO1879" s="10"/>
      <c r="BP1879" s="8"/>
      <c r="BQ1879" s="8"/>
      <c r="BR1879" s="8"/>
      <c r="BS1879" s="8"/>
      <c r="BT1879" s="8"/>
      <c r="BU1879" s="8"/>
      <c r="BV1879" s="8"/>
      <c r="BW1879" s="8"/>
    </row>
    <row r="1880" spans="1:75" x14ac:dyDescent="0.3">
      <c r="A1880" s="7"/>
      <c r="B1880" s="3"/>
      <c r="C1880" s="3"/>
      <c r="D1880" s="3"/>
      <c r="E1880" s="3"/>
      <c r="F1880" s="3"/>
      <c r="H1880" s="3"/>
      <c r="I1880" s="3"/>
      <c r="J1880" s="3"/>
      <c r="K1880" s="3"/>
      <c r="L1880" s="3"/>
      <c r="M1880" s="3"/>
      <c r="N1880" s="3"/>
      <c r="O1880" s="3"/>
      <c r="P1880" s="3"/>
      <c r="Q1880" s="3"/>
      <c r="R1880" s="3"/>
      <c r="S1880" s="3"/>
      <c r="T1880" s="3"/>
      <c r="U1880" s="3"/>
      <c r="V1880" s="3"/>
      <c r="W1880" s="3"/>
      <c r="X1880" s="3"/>
      <c r="Y1880" s="3"/>
      <c r="Z1880" s="3"/>
      <c r="AA1880" s="3"/>
      <c r="AB1880" s="3"/>
      <c r="AC1880" s="3"/>
      <c r="AD1880" s="3"/>
      <c r="AE1880" s="3"/>
      <c r="AF1880" s="3"/>
      <c r="AG1880" s="3"/>
      <c r="AH1880" s="3"/>
      <c r="AI1880" s="3"/>
      <c r="AJ1880" s="3"/>
      <c r="AK1880" s="3"/>
      <c r="AL1880" s="3"/>
      <c r="AM1880" s="3"/>
      <c r="AN1880" s="3"/>
      <c r="AO1880" s="3"/>
      <c r="AP1880" s="3"/>
      <c r="AQ1880" s="3"/>
      <c r="AR1880" s="3"/>
      <c r="AS1880" s="3"/>
      <c r="AT1880" s="3"/>
      <c r="AU1880" s="3"/>
      <c r="AV1880" s="3"/>
      <c r="AW1880" s="3"/>
      <c r="AX1880" s="3"/>
      <c r="AY1880" s="3"/>
      <c r="AZ1880" s="3"/>
      <c r="BA1880" s="3"/>
      <c r="BB1880" s="3"/>
      <c r="BC1880" s="3"/>
      <c r="BD1880" s="3"/>
      <c r="BE1880" s="3"/>
      <c r="BF1880" s="3"/>
      <c r="BG1880" s="3"/>
      <c r="BH1880" s="3"/>
      <c r="BI1880" s="3"/>
      <c r="BJ1880" s="3"/>
      <c r="BK1880" s="3"/>
      <c r="BL1880" s="51"/>
      <c r="BM1880" s="8"/>
      <c r="BN1880" s="8"/>
      <c r="BO1880" s="10"/>
      <c r="BP1880" s="8"/>
      <c r="BQ1880" s="8"/>
      <c r="BR1880" s="8"/>
      <c r="BS1880" s="8"/>
      <c r="BT1880" s="8"/>
      <c r="BU1880" s="8"/>
      <c r="BV1880" s="8"/>
      <c r="BW1880" s="8"/>
    </row>
    <row r="1881" spans="1:75" x14ac:dyDescent="0.3">
      <c r="A1881" s="7"/>
      <c r="B1881" s="3"/>
      <c r="C1881" s="3"/>
      <c r="D1881" s="3"/>
      <c r="E1881" s="3"/>
      <c r="F1881" s="3"/>
      <c r="H1881" s="3"/>
      <c r="I1881" s="3"/>
      <c r="J1881" s="3"/>
      <c r="K1881" s="3"/>
      <c r="L1881" s="3"/>
      <c r="M1881" s="3"/>
      <c r="N1881" s="3"/>
      <c r="O1881" s="3"/>
      <c r="P1881" s="3"/>
      <c r="Q1881" s="3"/>
      <c r="R1881" s="3"/>
      <c r="S1881" s="3"/>
      <c r="T1881" s="3"/>
      <c r="U1881" s="3"/>
      <c r="V1881" s="3"/>
      <c r="W1881" s="3"/>
      <c r="X1881" s="3"/>
      <c r="Y1881" s="3"/>
      <c r="Z1881" s="3"/>
      <c r="AA1881" s="3"/>
      <c r="AB1881" s="3"/>
      <c r="AC1881" s="3"/>
      <c r="AD1881" s="3"/>
      <c r="AE1881" s="3"/>
      <c r="AF1881" s="3"/>
      <c r="AG1881" s="3"/>
      <c r="AH1881" s="3"/>
      <c r="AI1881" s="3"/>
      <c r="AJ1881" s="3"/>
      <c r="AK1881" s="3"/>
      <c r="AL1881" s="3"/>
      <c r="AM1881" s="3"/>
      <c r="AN1881" s="3"/>
      <c r="AO1881" s="3"/>
      <c r="AP1881" s="3"/>
      <c r="AQ1881" s="3"/>
      <c r="AR1881" s="3"/>
      <c r="AS1881" s="3"/>
      <c r="AT1881" s="3"/>
      <c r="AU1881" s="3"/>
      <c r="AV1881" s="3"/>
      <c r="AW1881" s="3"/>
      <c r="AX1881" s="3"/>
      <c r="AY1881" s="3"/>
      <c r="AZ1881" s="3"/>
      <c r="BA1881" s="3"/>
      <c r="BB1881" s="3"/>
      <c r="BC1881" s="3"/>
      <c r="BD1881" s="3"/>
      <c r="BE1881" s="3"/>
      <c r="BF1881" s="3"/>
      <c r="BG1881" s="3"/>
      <c r="BH1881" s="3"/>
      <c r="BI1881" s="3"/>
      <c r="BJ1881" s="3"/>
      <c r="BK1881" s="3"/>
      <c r="BL1881" s="51"/>
      <c r="BM1881" s="8"/>
      <c r="BN1881" s="8"/>
      <c r="BO1881" s="10"/>
      <c r="BP1881" s="8"/>
      <c r="BQ1881" s="8"/>
      <c r="BR1881" s="8"/>
      <c r="BS1881" s="8"/>
      <c r="BT1881" s="8"/>
      <c r="BU1881" s="8"/>
      <c r="BV1881" s="8"/>
      <c r="BW1881" s="8"/>
    </row>
    <row r="1882" spans="1:75" x14ac:dyDescent="0.3">
      <c r="A1882" s="7"/>
      <c r="B1882" s="3"/>
      <c r="C1882" s="3"/>
      <c r="D1882" s="3"/>
      <c r="E1882" s="3"/>
      <c r="F1882" s="3"/>
      <c r="H1882" s="3"/>
      <c r="I1882" s="3"/>
      <c r="J1882" s="3"/>
      <c r="K1882" s="3"/>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c r="AL1882" s="3"/>
      <c r="AM1882" s="3"/>
      <c r="AN1882" s="3"/>
      <c r="AO1882" s="3"/>
      <c r="AP1882" s="3"/>
      <c r="AQ1882" s="3"/>
      <c r="AR1882" s="3"/>
      <c r="AS1882" s="3"/>
      <c r="AT1882" s="3"/>
      <c r="AU1882" s="3"/>
      <c r="AV1882" s="3"/>
      <c r="AW1882" s="3"/>
      <c r="AX1882" s="3"/>
      <c r="AY1882" s="3"/>
      <c r="AZ1882" s="3"/>
      <c r="BA1882" s="3"/>
      <c r="BB1882" s="3"/>
      <c r="BC1882" s="3"/>
      <c r="BD1882" s="3"/>
      <c r="BE1882" s="3"/>
      <c r="BF1882" s="3"/>
      <c r="BG1882" s="3"/>
      <c r="BH1882" s="3"/>
      <c r="BI1882" s="3"/>
      <c r="BJ1882" s="3"/>
      <c r="BK1882" s="3"/>
      <c r="BL1882" s="51"/>
      <c r="BM1882" s="8"/>
      <c r="BN1882" s="8"/>
      <c r="BO1882" s="10"/>
      <c r="BP1882" s="8"/>
      <c r="BQ1882" s="8"/>
      <c r="BR1882" s="8"/>
      <c r="BS1882" s="8"/>
      <c r="BT1882" s="8"/>
      <c r="BU1882" s="8"/>
      <c r="BV1882" s="8"/>
      <c r="BW1882" s="8"/>
    </row>
    <row r="1883" spans="1:75" x14ac:dyDescent="0.3">
      <c r="A1883" s="7"/>
      <c r="B1883" s="3"/>
      <c r="C1883" s="3"/>
      <c r="D1883" s="3"/>
      <c r="E1883" s="3"/>
      <c r="F1883" s="3"/>
      <c r="H1883" s="3"/>
      <c r="I1883" s="3"/>
      <c r="J1883" s="3"/>
      <c r="K1883" s="3"/>
      <c r="L1883" s="3"/>
      <c r="M1883" s="3"/>
      <c r="N1883" s="3"/>
      <c r="O1883" s="3"/>
      <c r="P1883" s="3"/>
      <c r="Q1883" s="3"/>
      <c r="R1883" s="3"/>
      <c r="S1883" s="3"/>
      <c r="T1883" s="3"/>
      <c r="U1883" s="3"/>
      <c r="V1883" s="3"/>
      <c r="W1883" s="3"/>
      <c r="X1883" s="3"/>
      <c r="Y1883" s="3"/>
      <c r="Z1883" s="3"/>
      <c r="AA1883" s="3"/>
      <c r="AB1883" s="3"/>
      <c r="AC1883" s="3"/>
      <c r="AD1883" s="3"/>
      <c r="AE1883" s="3"/>
      <c r="AF1883" s="3"/>
      <c r="AG1883" s="3"/>
      <c r="AH1883" s="3"/>
      <c r="AI1883" s="3"/>
      <c r="AJ1883" s="3"/>
      <c r="AK1883" s="3"/>
      <c r="AL1883" s="3"/>
      <c r="AM1883" s="3"/>
      <c r="AN1883" s="3"/>
      <c r="AO1883" s="3"/>
      <c r="AP1883" s="3"/>
      <c r="AQ1883" s="3"/>
      <c r="AR1883" s="3"/>
      <c r="AS1883" s="3"/>
      <c r="AT1883" s="3"/>
      <c r="AU1883" s="3"/>
      <c r="AV1883" s="3"/>
      <c r="AW1883" s="3"/>
      <c r="AX1883" s="3"/>
      <c r="AY1883" s="3"/>
      <c r="AZ1883" s="3"/>
      <c r="BA1883" s="3"/>
      <c r="BB1883" s="3"/>
      <c r="BC1883" s="3"/>
      <c r="BD1883" s="3"/>
      <c r="BE1883" s="3"/>
      <c r="BF1883" s="3"/>
      <c r="BG1883" s="3"/>
      <c r="BH1883" s="3"/>
      <c r="BI1883" s="3"/>
      <c r="BJ1883" s="3"/>
      <c r="BK1883" s="3"/>
      <c r="BL1883" s="51"/>
      <c r="BM1883" s="8"/>
      <c r="BN1883" s="8"/>
      <c r="BO1883" s="10"/>
      <c r="BP1883" s="8"/>
      <c r="BQ1883" s="8"/>
      <c r="BR1883" s="8"/>
      <c r="BS1883" s="8"/>
      <c r="BT1883" s="8"/>
      <c r="BU1883" s="8"/>
      <c r="BV1883" s="8"/>
      <c r="BW1883" s="8"/>
    </row>
    <row r="1884" spans="1:75" x14ac:dyDescent="0.3">
      <c r="A1884" s="7"/>
      <c r="B1884" s="3"/>
      <c r="C1884" s="3"/>
      <c r="D1884" s="3"/>
      <c r="E1884" s="3"/>
      <c r="F1884" s="3"/>
      <c r="H1884" s="3"/>
      <c r="I1884" s="3"/>
      <c r="J1884" s="3"/>
      <c r="K1884" s="3"/>
      <c r="L1884" s="3"/>
      <c r="M1884" s="3"/>
      <c r="N1884" s="3"/>
      <c r="O1884" s="3"/>
      <c r="P1884" s="3"/>
      <c r="Q1884" s="3"/>
      <c r="R1884" s="3"/>
      <c r="S1884" s="3"/>
      <c r="T1884" s="3"/>
      <c r="U1884" s="3"/>
      <c r="V1884" s="3"/>
      <c r="W1884" s="3"/>
      <c r="X1884" s="3"/>
      <c r="Y1884" s="3"/>
      <c r="Z1884" s="3"/>
      <c r="AA1884" s="3"/>
      <c r="AB1884" s="3"/>
      <c r="AC1884" s="3"/>
      <c r="AD1884" s="3"/>
      <c r="AE1884" s="3"/>
      <c r="AF1884" s="3"/>
      <c r="AG1884" s="3"/>
      <c r="AH1884" s="3"/>
      <c r="AI1884" s="3"/>
      <c r="AJ1884" s="3"/>
      <c r="AK1884" s="3"/>
      <c r="AL1884" s="3"/>
      <c r="AM1884" s="3"/>
      <c r="AN1884" s="3"/>
      <c r="AO1884" s="3"/>
      <c r="AP1884" s="3"/>
      <c r="AQ1884" s="3"/>
      <c r="AR1884" s="3"/>
      <c r="AS1884" s="3"/>
      <c r="AT1884" s="3"/>
      <c r="AU1884" s="3"/>
      <c r="AV1884" s="3"/>
      <c r="AW1884" s="3"/>
      <c r="AX1884" s="3"/>
      <c r="AY1884" s="3"/>
      <c r="AZ1884" s="3"/>
      <c r="BA1884" s="3"/>
      <c r="BB1884" s="3"/>
      <c r="BC1884" s="3"/>
      <c r="BD1884" s="3"/>
      <c r="BE1884" s="3"/>
      <c r="BF1884" s="3"/>
      <c r="BG1884" s="3"/>
      <c r="BH1884" s="3"/>
      <c r="BI1884" s="3"/>
      <c r="BJ1884" s="3"/>
      <c r="BK1884" s="3"/>
      <c r="BL1884" s="51"/>
      <c r="BM1884" s="8"/>
      <c r="BN1884" s="8"/>
      <c r="BO1884" s="10"/>
      <c r="BP1884" s="8"/>
      <c r="BQ1884" s="8"/>
      <c r="BR1884" s="8"/>
      <c r="BS1884" s="8"/>
      <c r="BT1884" s="8"/>
      <c r="BU1884" s="8"/>
      <c r="BV1884" s="8"/>
      <c r="BW1884" s="8"/>
    </row>
    <row r="1885" spans="1:75" x14ac:dyDescent="0.3">
      <c r="A1885" s="7"/>
      <c r="B1885" s="3"/>
      <c r="C1885" s="3"/>
      <c r="D1885" s="3"/>
      <c r="E1885" s="3"/>
      <c r="F1885" s="3"/>
      <c r="H1885" s="3"/>
      <c r="I1885" s="3"/>
      <c r="J1885" s="3"/>
      <c r="K1885" s="3"/>
      <c r="L1885" s="3"/>
      <c r="M1885" s="3"/>
      <c r="N1885" s="3"/>
      <c r="O1885" s="3"/>
      <c r="P1885" s="3"/>
      <c r="Q1885" s="3"/>
      <c r="R1885" s="3"/>
      <c r="S1885" s="3"/>
      <c r="T1885" s="3"/>
      <c r="U1885" s="3"/>
      <c r="V1885" s="3"/>
      <c r="W1885" s="3"/>
      <c r="X1885" s="3"/>
      <c r="Y1885" s="3"/>
      <c r="Z1885" s="3"/>
      <c r="AA1885" s="3"/>
      <c r="AB1885" s="3"/>
      <c r="AC1885" s="3"/>
      <c r="AD1885" s="3"/>
      <c r="AE1885" s="3"/>
      <c r="AF1885" s="3"/>
      <c r="AG1885" s="3"/>
      <c r="AH1885" s="3"/>
      <c r="AI1885" s="3"/>
      <c r="AJ1885" s="3"/>
      <c r="AK1885" s="3"/>
      <c r="AL1885" s="3"/>
      <c r="AM1885" s="3"/>
      <c r="AN1885" s="3"/>
      <c r="AO1885" s="3"/>
      <c r="AP1885" s="3"/>
      <c r="AQ1885" s="3"/>
      <c r="AR1885" s="3"/>
      <c r="AS1885" s="3"/>
      <c r="AT1885" s="3"/>
      <c r="AU1885" s="3"/>
      <c r="AV1885" s="3"/>
      <c r="AW1885" s="3"/>
      <c r="AX1885" s="3"/>
      <c r="AY1885" s="3"/>
      <c r="AZ1885" s="3"/>
      <c r="BA1885" s="3"/>
      <c r="BB1885" s="3"/>
      <c r="BC1885" s="3"/>
      <c r="BD1885" s="3"/>
      <c r="BE1885" s="3"/>
      <c r="BF1885" s="3"/>
      <c r="BG1885" s="3"/>
      <c r="BH1885" s="3"/>
      <c r="BI1885" s="3"/>
      <c r="BJ1885" s="3"/>
      <c r="BK1885" s="3"/>
      <c r="BL1885" s="51"/>
      <c r="BM1885" s="8"/>
      <c r="BN1885" s="8"/>
      <c r="BO1885" s="10"/>
      <c r="BP1885" s="8"/>
      <c r="BQ1885" s="8"/>
      <c r="BR1885" s="8"/>
      <c r="BS1885" s="8"/>
      <c r="BT1885" s="8"/>
      <c r="BU1885" s="8"/>
      <c r="BV1885" s="8"/>
      <c r="BW1885" s="8"/>
    </row>
    <row r="1886" spans="1:75" x14ac:dyDescent="0.3">
      <c r="A1886" s="7"/>
      <c r="B1886" s="3"/>
      <c r="C1886" s="3"/>
      <c r="D1886" s="3"/>
      <c r="E1886" s="3"/>
      <c r="F1886" s="3"/>
      <c r="H1886" s="3"/>
      <c r="I1886" s="3"/>
      <c r="J1886" s="3"/>
      <c r="K1886" s="3"/>
      <c r="L1886" s="3"/>
      <c r="M1886" s="3"/>
      <c r="N1886" s="3"/>
      <c r="O1886" s="3"/>
      <c r="P1886" s="3"/>
      <c r="Q1886" s="3"/>
      <c r="R1886" s="3"/>
      <c r="S1886" s="3"/>
      <c r="T1886" s="3"/>
      <c r="U1886" s="3"/>
      <c r="V1886" s="3"/>
      <c r="W1886" s="3"/>
      <c r="X1886" s="3"/>
      <c r="Y1886" s="3"/>
      <c r="Z1886" s="3"/>
      <c r="AA1886" s="3"/>
      <c r="AB1886" s="3"/>
      <c r="AC1886" s="3"/>
      <c r="AD1886" s="3"/>
      <c r="AE1886" s="3"/>
      <c r="AF1886" s="3"/>
      <c r="AG1886" s="3"/>
      <c r="AH1886" s="3"/>
      <c r="AI1886" s="3"/>
      <c r="AJ1886" s="3"/>
      <c r="AK1886" s="3"/>
      <c r="AL1886" s="3"/>
      <c r="AM1886" s="3"/>
      <c r="AN1886" s="3"/>
      <c r="AO1886" s="3"/>
      <c r="AP1886" s="3"/>
      <c r="AQ1886" s="3"/>
      <c r="AR1886" s="3"/>
      <c r="AS1886" s="3"/>
      <c r="AT1886" s="3"/>
      <c r="AU1886" s="3"/>
      <c r="AV1886" s="3"/>
      <c r="AW1886" s="3"/>
      <c r="AX1886" s="3"/>
      <c r="AY1886" s="3"/>
      <c r="AZ1886" s="3"/>
      <c r="BA1886" s="3"/>
      <c r="BB1886" s="3"/>
      <c r="BC1886" s="3"/>
      <c r="BD1886" s="3"/>
      <c r="BE1886" s="3"/>
      <c r="BF1886" s="3"/>
      <c r="BG1886" s="3"/>
      <c r="BH1886" s="3"/>
      <c r="BI1886" s="3"/>
      <c r="BJ1886" s="3"/>
      <c r="BK1886" s="3"/>
      <c r="BL1886" s="51"/>
      <c r="BM1886" s="8"/>
      <c r="BN1886" s="8"/>
      <c r="BO1886" s="10"/>
      <c r="BP1886" s="8"/>
      <c r="BQ1886" s="8"/>
      <c r="BR1886" s="8"/>
      <c r="BS1886" s="8"/>
      <c r="BT1886" s="8"/>
      <c r="BU1886" s="8"/>
      <c r="BV1886" s="8"/>
      <c r="BW1886" s="8"/>
    </row>
    <row r="1887" spans="1:75" x14ac:dyDescent="0.3">
      <c r="A1887" s="7"/>
      <c r="B1887" s="3"/>
      <c r="C1887" s="3"/>
      <c r="D1887" s="3"/>
      <c r="E1887" s="3"/>
      <c r="F1887" s="3"/>
      <c r="H1887" s="3"/>
      <c r="I1887" s="3"/>
      <c r="J1887" s="3"/>
      <c r="K1887" s="3"/>
      <c r="L1887" s="3"/>
      <c r="M1887" s="3"/>
      <c r="N1887" s="3"/>
      <c r="O1887" s="3"/>
      <c r="P1887" s="3"/>
      <c r="Q1887" s="3"/>
      <c r="R1887" s="3"/>
      <c r="S1887" s="3"/>
      <c r="T1887" s="3"/>
      <c r="U1887" s="3"/>
      <c r="V1887" s="3"/>
      <c r="W1887" s="3"/>
      <c r="X1887" s="3"/>
      <c r="Y1887" s="3"/>
      <c r="Z1887" s="3"/>
      <c r="AA1887" s="3"/>
      <c r="AB1887" s="3"/>
      <c r="AC1887" s="3"/>
      <c r="AD1887" s="3"/>
      <c r="AE1887" s="3"/>
      <c r="AF1887" s="3"/>
      <c r="AG1887" s="3"/>
      <c r="AH1887" s="3"/>
      <c r="AI1887" s="3"/>
      <c r="AJ1887" s="3"/>
      <c r="AK1887" s="3"/>
      <c r="AL1887" s="3"/>
      <c r="AM1887" s="3"/>
      <c r="AN1887" s="3"/>
      <c r="AO1887" s="3"/>
      <c r="AP1887" s="3"/>
      <c r="AQ1887" s="3"/>
      <c r="AR1887" s="3"/>
      <c r="AS1887" s="3"/>
      <c r="AT1887" s="3"/>
      <c r="AU1887" s="3"/>
      <c r="AV1887" s="3"/>
      <c r="AW1887" s="3"/>
      <c r="AX1887" s="3"/>
      <c r="AY1887" s="3"/>
      <c r="AZ1887" s="3"/>
      <c r="BA1887" s="3"/>
      <c r="BB1887" s="3"/>
      <c r="BC1887" s="3"/>
      <c r="BD1887" s="3"/>
      <c r="BE1887" s="3"/>
      <c r="BF1887" s="3"/>
      <c r="BG1887" s="3"/>
      <c r="BH1887" s="3"/>
      <c r="BI1887" s="3"/>
      <c r="BJ1887" s="3"/>
      <c r="BK1887" s="3"/>
      <c r="BL1887" s="51"/>
      <c r="BM1887" s="8"/>
      <c r="BN1887" s="8"/>
      <c r="BO1887" s="10"/>
      <c r="BP1887" s="8"/>
      <c r="BQ1887" s="8"/>
      <c r="BR1887" s="8"/>
      <c r="BS1887" s="8"/>
      <c r="BT1887" s="8"/>
      <c r="BU1887" s="8"/>
      <c r="BV1887" s="8"/>
      <c r="BW1887" s="8"/>
    </row>
    <row r="1888" spans="1:75" x14ac:dyDescent="0.3">
      <c r="A1888" s="7"/>
      <c r="B1888" s="3"/>
      <c r="C1888" s="3"/>
      <c r="D1888" s="3"/>
      <c r="E1888" s="3"/>
      <c r="F1888" s="3"/>
      <c r="H1888" s="3"/>
      <c r="I1888" s="3"/>
      <c r="J1888" s="3"/>
      <c r="K1888" s="3"/>
      <c r="L1888" s="3"/>
      <c r="M1888" s="3"/>
      <c r="N1888" s="3"/>
      <c r="O1888" s="3"/>
      <c r="P1888" s="3"/>
      <c r="Q1888" s="3"/>
      <c r="R1888" s="3"/>
      <c r="S1888" s="3"/>
      <c r="T1888" s="3"/>
      <c r="U1888" s="3"/>
      <c r="V1888" s="3"/>
      <c r="W1888" s="3"/>
      <c r="X1888" s="3"/>
      <c r="Y1888" s="3"/>
      <c r="Z1888" s="3"/>
      <c r="AA1888" s="3"/>
      <c r="AB1888" s="3"/>
      <c r="AC1888" s="3"/>
      <c r="AD1888" s="3"/>
      <c r="AE1888" s="3"/>
      <c r="AF1888" s="3"/>
      <c r="AG1888" s="3"/>
      <c r="AH1888" s="3"/>
      <c r="AI1888" s="3"/>
      <c r="AJ1888" s="3"/>
      <c r="AK1888" s="3"/>
      <c r="AL1888" s="3"/>
      <c r="AM1888" s="3"/>
      <c r="AN1888" s="3"/>
      <c r="AO1888" s="3"/>
      <c r="AP1888" s="3"/>
      <c r="AQ1888" s="3"/>
      <c r="AR1888" s="3"/>
      <c r="AS1888" s="3"/>
      <c r="AT1888" s="3"/>
      <c r="AU1888" s="3"/>
      <c r="AV1888" s="3"/>
      <c r="AW1888" s="3"/>
      <c r="AX1888" s="3"/>
      <c r="AY1888" s="3"/>
      <c r="AZ1888" s="3"/>
      <c r="BA1888" s="3"/>
      <c r="BB1888" s="3"/>
      <c r="BC1888" s="3"/>
      <c r="BD1888" s="3"/>
      <c r="BE1888" s="3"/>
      <c r="BF1888" s="3"/>
      <c r="BG1888" s="3"/>
      <c r="BH1888" s="3"/>
      <c r="BI1888" s="3"/>
      <c r="BJ1888" s="3"/>
      <c r="BK1888" s="3"/>
      <c r="BL1888" s="51"/>
      <c r="BM1888" s="8"/>
      <c r="BN1888" s="8"/>
      <c r="BO1888" s="10"/>
      <c r="BP1888" s="8"/>
      <c r="BQ1888" s="8"/>
      <c r="BR1888" s="8"/>
      <c r="BS1888" s="8"/>
      <c r="BT1888" s="8"/>
      <c r="BU1888" s="8"/>
      <c r="BV1888" s="8"/>
      <c r="BW1888" s="8"/>
    </row>
    <row r="1889" spans="1:75" x14ac:dyDescent="0.3">
      <c r="A1889" s="7"/>
      <c r="B1889" s="3"/>
      <c r="C1889" s="3"/>
      <c r="D1889" s="3"/>
      <c r="E1889" s="3"/>
      <c r="F1889" s="3"/>
      <c r="H1889" s="3"/>
      <c r="I1889" s="3"/>
      <c r="J1889" s="3"/>
      <c r="K1889" s="3"/>
      <c r="L1889" s="3"/>
      <c r="M1889" s="3"/>
      <c r="N1889" s="3"/>
      <c r="O1889" s="3"/>
      <c r="P1889" s="3"/>
      <c r="Q1889" s="3"/>
      <c r="R1889" s="3"/>
      <c r="S1889" s="3"/>
      <c r="T1889" s="3"/>
      <c r="U1889" s="3"/>
      <c r="V1889" s="3"/>
      <c r="W1889" s="3"/>
      <c r="X1889" s="3"/>
      <c r="Y1889" s="3"/>
      <c r="Z1889" s="3"/>
      <c r="AA1889" s="3"/>
      <c r="AB1889" s="3"/>
      <c r="AC1889" s="3"/>
      <c r="AD1889" s="3"/>
      <c r="AE1889" s="3"/>
      <c r="AF1889" s="3"/>
      <c r="AG1889" s="3"/>
      <c r="AH1889" s="3"/>
      <c r="AI1889" s="3"/>
      <c r="AJ1889" s="3"/>
      <c r="AK1889" s="3"/>
      <c r="AL1889" s="3"/>
      <c r="AM1889" s="3"/>
      <c r="AN1889" s="3"/>
      <c r="AO1889" s="3"/>
      <c r="AP1889" s="3"/>
      <c r="AQ1889" s="3"/>
      <c r="AR1889" s="3"/>
      <c r="AS1889" s="3"/>
      <c r="AT1889" s="3"/>
      <c r="AU1889" s="3"/>
      <c r="AV1889" s="3"/>
      <c r="AW1889" s="3"/>
      <c r="AX1889" s="3"/>
      <c r="AY1889" s="3"/>
      <c r="AZ1889" s="3"/>
      <c r="BA1889" s="3"/>
      <c r="BB1889" s="3"/>
      <c r="BC1889" s="3"/>
      <c r="BD1889" s="3"/>
      <c r="BE1889" s="3"/>
      <c r="BF1889" s="3"/>
      <c r="BG1889" s="3"/>
      <c r="BH1889" s="3"/>
      <c r="BI1889" s="3"/>
      <c r="BJ1889" s="3"/>
      <c r="BK1889" s="3"/>
      <c r="BL1889" s="51"/>
      <c r="BM1889" s="8"/>
      <c r="BN1889" s="8"/>
      <c r="BO1889" s="10"/>
      <c r="BP1889" s="8"/>
      <c r="BQ1889" s="8"/>
      <c r="BR1889" s="8"/>
      <c r="BS1889" s="8"/>
      <c r="BT1889" s="8"/>
      <c r="BU1889" s="8"/>
      <c r="BV1889" s="8"/>
      <c r="BW1889" s="8"/>
    </row>
    <row r="1890" spans="1:75" x14ac:dyDescent="0.3">
      <c r="A1890" s="7"/>
      <c r="B1890" s="3"/>
      <c r="C1890" s="3"/>
      <c r="D1890" s="3"/>
      <c r="E1890" s="3"/>
      <c r="F1890" s="3"/>
      <c r="H1890" s="3"/>
      <c r="I1890" s="3"/>
      <c r="J1890" s="3"/>
      <c r="K1890" s="3"/>
      <c r="L1890" s="3"/>
      <c r="M1890" s="3"/>
      <c r="N1890" s="3"/>
      <c r="O1890" s="3"/>
      <c r="P1890" s="3"/>
      <c r="Q1890" s="3"/>
      <c r="R1890" s="3"/>
      <c r="S1890" s="3"/>
      <c r="T1890" s="3"/>
      <c r="U1890" s="3"/>
      <c r="V1890" s="3"/>
      <c r="W1890" s="3"/>
      <c r="X1890" s="3"/>
      <c r="Y1890" s="3"/>
      <c r="Z1890" s="3"/>
      <c r="AA1890" s="3"/>
      <c r="AB1890" s="3"/>
      <c r="AC1890" s="3"/>
      <c r="AD1890" s="3"/>
      <c r="AE1890" s="3"/>
      <c r="AF1890" s="3"/>
      <c r="AG1890" s="3"/>
      <c r="AH1890" s="3"/>
      <c r="AI1890" s="3"/>
      <c r="AJ1890" s="3"/>
      <c r="AK1890" s="3"/>
      <c r="AL1890" s="3"/>
      <c r="AM1890" s="3"/>
      <c r="AN1890" s="3"/>
      <c r="AO1890" s="3"/>
      <c r="AP1890" s="3"/>
      <c r="AQ1890" s="3"/>
      <c r="AR1890" s="3"/>
      <c r="AS1890" s="3"/>
      <c r="AT1890" s="3"/>
      <c r="AU1890" s="3"/>
      <c r="AV1890" s="3"/>
      <c r="AW1890" s="3"/>
      <c r="AX1890" s="3"/>
      <c r="AY1890" s="3"/>
      <c r="AZ1890" s="3"/>
      <c r="BA1890" s="3"/>
      <c r="BB1890" s="3"/>
      <c r="BC1890" s="3"/>
      <c r="BD1890" s="3"/>
      <c r="BE1890" s="3"/>
      <c r="BF1890" s="3"/>
      <c r="BG1890" s="3"/>
      <c r="BH1890" s="3"/>
      <c r="BI1890" s="3"/>
      <c r="BJ1890" s="3"/>
      <c r="BK1890" s="3"/>
      <c r="BL1890" s="51"/>
      <c r="BM1890" s="8"/>
      <c r="BN1890" s="8"/>
      <c r="BO1890" s="10"/>
      <c r="BP1890" s="8"/>
      <c r="BQ1890" s="8"/>
      <c r="BR1890" s="8"/>
      <c r="BS1890" s="8"/>
      <c r="BT1890" s="8"/>
      <c r="BU1890" s="8"/>
      <c r="BV1890" s="8"/>
      <c r="BW1890" s="8"/>
    </row>
    <row r="1891" spans="1:75" x14ac:dyDescent="0.3">
      <c r="A1891" s="7"/>
      <c r="B1891" s="3"/>
      <c r="C1891" s="3"/>
      <c r="D1891" s="3"/>
      <c r="E1891" s="3"/>
      <c r="F1891" s="3"/>
      <c r="H1891" s="3"/>
      <c r="I1891" s="3"/>
      <c r="J1891" s="3"/>
      <c r="K1891" s="3"/>
      <c r="L1891" s="3"/>
      <c r="M1891" s="3"/>
      <c r="N1891" s="3"/>
      <c r="O1891" s="3"/>
      <c r="P1891" s="3"/>
      <c r="Q1891" s="3"/>
      <c r="R1891" s="3"/>
      <c r="S1891" s="3"/>
      <c r="T1891" s="3"/>
      <c r="U1891" s="3"/>
      <c r="V1891" s="3"/>
      <c r="W1891" s="3"/>
      <c r="X1891" s="3"/>
      <c r="Y1891" s="3"/>
      <c r="Z1891" s="3"/>
      <c r="AA1891" s="3"/>
      <c r="AB1891" s="3"/>
      <c r="AC1891" s="3"/>
      <c r="AD1891" s="3"/>
      <c r="AE1891" s="3"/>
      <c r="AF1891" s="3"/>
      <c r="AG1891" s="3"/>
      <c r="AH1891" s="3"/>
      <c r="AI1891" s="3"/>
      <c r="AJ1891" s="3"/>
      <c r="AK1891" s="3"/>
      <c r="AL1891" s="3"/>
      <c r="AM1891" s="3"/>
      <c r="AN1891" s="3"/>
      <c r="AO1891" s="3"/>
      <c r="AP1891" s="3"/>
      <c r="AQ1891" s="3"/>
      <c r="AR1891" s="3"/>
      <c r="AS1891" s="3"/>
      <c r="AT1891" s="3"/>
      <c r="AU1891" s="3"/>
      <c r="AV1891" s="3"/>
      <c r="AW1891" s="3"/>
      <c r="AX1891" s="3"/>
      <c r="AY1891" s="3"/>
      <c r="AZ1891" s="3"/>
      <c r="BA1891" s="3"/>
      <c r="BB1891" s="3"/>
      <c r="BC1891" s="3"/>
      <c r="BD1891" s="3"/>
      <c r="BE1891" s="3"/>
      <c r="BF1891" s="3"/>
      <c r="BG1891" s="3"/>
      <c r="BH1891" s="3"/>
      <c r="BI1891" s="3"/>
      <c r="BJ1891" s="3"/>
      <c r="BK1891" s="3"/>
      <c r="BL1891" s="51"/>
      <c r="BM1891" s="8"/>
      <c r="BN1891" s="8"/>
      <c r="BO1891" s="10"/>
      <c r="BP1891" s="8"/>
      <c r="BQ1891" s="8"/>
      <c r="BR1891" s="8"/>
      <c r="BS1891" s="8"/>
      <c r="BT1891" s="8"/>
      <c r="BU1891" s="8"/>
      <c r="BV1891" s="8"/>
      <c r="BW1891" s="8"/>
    </row>
    <row r="1892" spans="1:75" x14ac:dyDescent="0.3">
      <c r="A1892" s="7"/>
      <c r="B1892" s="3"/>
      <c r="C1892" s="3"/>
      <c r="D1892" s="3"/>
      <c r="E1892" s="3"/>
      <c r="F1892" s="3"/>
      <c r="H1892" s="3"/>
      <c r="I1892" s="3"/>
      <c r="J1892" s="3"/>
      <c r="K1892" s="3"/>
      <c r="L1892" s="3"/>
      <c r="M1892" s="3"/>
      <c r="N1892" s="3"/>
      <c r="O1892" s="3"/>
      <c r="P1892" s="3"/>
      <c r="Q1892" s="3"/>
      <c r="R1892" s="3"/>
      <c r="S1892" s="3"/>
      <c r="T1892" s="3"/>
      <c r="U1892" s="3"/>
      <c r="V1892" s="3"/>
      <c r="W1892" s="3"/>
      <c r="X1892" s="3"/>
      <c r="Y1892" s="3"/>
      <c r="Z1892" s="3"/>
      <c r="AA1892" s="3"/>
      <c r="AB1892" s="3"/>
      <c r="AC1892" s="3"/>
      <c r="AD1892" s="3"/>
      <c r="AE1892" s="3"/>
      <c r="AF1892" s="3"/>
      <c r="AG1892" s="3"/>
      <c r="AH1892" s="3"/>
      <c r="AI1892" s="3"/>
      <c r="AJ1892" s="3"/>
      <c r="AK1892" s="3"/>
      <c r="AL1892" s="3"/>
      <c r="AM1892" s="3"/>
      <c r="AN1892" s="3"/>
      <c r="AO1892" s="3"/>
      <c r="AP1892" s="3"/>
      <c r="AQ1892" s="3"/>
      <c r="AR1892" s="3"/>
      <c r="AS1892" s="3"/>
      <c r="AT1892" s="3"/>
      <c r="AU1892" s="3"/>
      <c r="AV1892" s="3"/>
      <c r="AW1892" s="3"/>
      <c r="AX1892" s="3"/>
      <c r="AY1892" s="3"/>
      <c r="AZ1892" s="3"/>
      <c r="BA1892" s="3"/>
      <c r="BB1892" s="3"/>
      <c r="BC1892" s="3"/>
      <c r="BD1892" s="3"/>
      <c r="BE1892" s="3"/>
      <c r="BF1892" s="3"/>
      <c r="BG1892" s="3"/>
      <c r="BH1892" s="3"/>
      <c r="BI1892" s="3"/>
      <c r="BJ1892" s="3"/>
      <c r="BK1892" s="3"/>
      <c r="BL1892" s="51"/>
      <c r="BM1892" s="8"/>
      <c r="BN1892" s="8"/>
      <c r="BO1892" s="10"/>
      <c r="BP1892" s="8"/>
      <c r="BQ1892" s="8"/>
      <c r="BR1892" s="8"/>
      <c r="BS1892" s="8"/>
      <c r="BT1892" s="8"/>
      <c r="BU1892" s="8"/>
      <c r="BV1892" s="8"/>
      <c r="BW1892" s="8"/>
    </row>
    <row r="1893" spans="1:75" x14ac:dyDescent="0.3">
      <c r="A1893" s="7"/>
      <c r="B1893" s="3"/>
      <c r="C1893" s="3"/>
      <c r="D1893" s="3"/>
      <c r="E1893" s="3"/>
      <c r="F1893" s="3"/>
      <c r="H1893" s="3"/>
      <c r="I1893" s="3"/>
      <c r="J1893" s="3"/>
      <c r="K1893" s="3"/>
      <c r="L1893" s="3"/>
      <c r="M1893" s="3"/>
      <c r="N1893" s="3"/>
      <c r="O1893" s="3"/>
      <c r="P1893" s="3"/>
      <c r="Q1893" s="3"/>
      <c r="R1893" s="3"/>
      <c r="S1893" s="3"/>
      <c r="T1893" s="3"/>
      <c r="U1893" s="3"/>
      <c r="V1893" s="3"/>
      <c r="W1893" s="3"/>
      <c r="X1893" s="3"/>
      <c r="Y1893" s="3"/>
      <c r="Z1893" s="3"/>
      <c r="AA1893" s="3"/>
      <c r="AB1893" s="3"/>
      <c r="AC1893" s="3"/>
      <c r="AD1893" s="3"/>
      <c r="AE1893" s="3"/>
      <c r="AF1893" s="3"/>
      <c r="AG1893" s="3"/>
      <c r="AH1893" s="3"/>
      <c r="AI1893" s="3"/>
      <c r="AJ1893" s="3"/>
      <c r="AK1893" s="3"/>
      <c r="AL1893" s="3"/>
      <c r="AM1893" s="3"/>
      <c r="AN1893" s="3"/>
      <c r="AO1893" s="3"/>
      <c r="AP1893" s="3"/>
      <c r="AQ1893" s="3"/>
      <c r="AR1893" s="3"/>
      <c r="AS1893" s="3"/>
      <c r="AT1893" s="3"/>
      <c r="AU1893" s="3"/>
      <c r="AV1893" s="3"/>
      <c r="AW1893" s="3"/>
      <c r="AX1893" s="3"/>
      <c r="AY1893" s="3"/>
      <c r="AZ1893" s="3"/>
      <c r="BA1893" s="3"/>
      <c r="BB1893" s="3"/>
      <c r="BC1893" s="3"/>
      <c r="BD1893" s="3"/>
      <c r="BE1893" s="3"/>
      <c r="BF1893" s="3"/>
      <c r="BG1893" s="3"/>
      <c r="BH1893" s="3"/>
      <c r="BI1893" s="3"/>
      <c r="BJ1893" s="3"/>
      <c r="BK1893" s="3"/>
      <c r="BL1893" s="51"/>
      <c r="BM1893" s="8"/>
      <c r="BN1893" s="8"/>
      <c r="BO1893" s="10"/>
      <c r="BP1893" s="8"/>
      <c r="BQ1893" s="8"/>
      <c r="BR1893" s="8"/>
      <c r="BS1893" s="8"/>
      <c r="BT1893" s="8"/>
      <c r="BU1893" s="8"/>
      <c r="BV1893" s="8"/>
      <c r="BW1893" s="8"/>
    </row>
    <row r="1894" spans="1:75" x14ac:dyDescent="0.3">
      <c r="A1894" s="7"/>
      <c r="B1894" s="3"/>
      <c r="C1894" s="3"/>
      <c r="D1894" s="3"/>
      <c r="E1894" s="3"/>
      <c r="F1894" s="3"/>
      <c r="H1894" s="3"/>
      <c r="I1894" s="3"/>
      <c r="J1894" s="3"/>
      <c r="K1894" s="3"/>
      <c r="L1894" s="3"/>
      <c r="M1894" s="3"/>
      <c r="N1894" s="3"/>
      <c r="O1894" s="3"/>
      <c r="P1894" s="3"/>
      <c r="Q1894" s="3"/>
      <c r="R1894" s="3"/>
      <c r="S1894" s="3"/>
      <c r="T1894" s="3"/>
      <c r="U1894" s="3"/>
      <c r="V1894" s="3"/>
      <c r="W1894" s="3"/>
      <c r="X1894" s="3"/>
      <c r="Y1894" s="3"/>
      <c r="Z1894" s="3"/>
      <c r="AA1894" s="3"/>
      <c r="AB1894" s="3"/>
      <c r="AC1894" s="3"/>
      <c r="AD1894" s="3"/>
      <c r="AE1894" s="3"/>
      <c r="AF1894" s="3"/>
      <c r="AG1894" s="3"/>
      <c r="AH1894" s="3"/>
      <c r="AI1894" s="3"/>
      <c r="AJ1894" s="3"/>
      <c r="AK1894" s="3"/>
      <c r="AL1894" s="3"/>
      <c r="AM1894" s="3"/>
      <c r="AN1894" s="3"/>
      <c r="AO1894" s="3"/>
      <c r="AP1894" s="3"/>
      <c r="AQ1894" s="3"/>
      <c r="AR1894" s="3"/>
      <c r="AS1894" s="3"/>
      <c r="AT1894" s="3"/>
      <c r="AU1894" s="3"/>
      <c r="AV1894" s="3"/>
      <c r="AW1894" s="3"/>
      <c r="AX1894" s="3"/>
      <c r="AY1894" s="3"/>
      <c r="AZ1894" s="3"/>
      <c r="BA1894" s="3"/>
      <c r="BB1894" s="3"/>
      <c r="BC1894" s="3"/>
      <c r="BD1894" s="3"/>
      <c r="BE1894" s="3"/>
      <c r="BF1894" s="3"/>
      <c r="BG1894" s="3"/>
      <c r="BH1894" s="3"/>
      <c r="BI1894" s="3"/>
      <c r="BJ1894" s="3"/>
      <c r="BK1894" s="3"/>
      <c r="BL1894" s="51"/>
      <c r="BM1894" s="8"/>
      <c r="BN1894" s="8"/>
      <c r="BO1894" s="10"/>
      <c r="BP1894" s="8"/>
      <c r="BQ1894" s="8"/>
      <c r="BR1894" s="8"/>
      <c r="BS1894" s="8"/>
      <c r="BT1894" s="8"/>
      <c r="BU1894" s="8"/>
      <c r="BV1894" s="8"/>
      <c r="BW1894" s="8"/>
    </row>
    <row r="1895" spans="1:75" x14ac:dyDescent="0.3">
      <c r="A1895" s="7"/>
      <c r="B1895" s="3"/>
      <c r="C1895" s="3"/>
      <c r="D1895" s="3"/>
      <c r="E1895" s="3"/>
      <c r="F1895" s="3"/>
      <c r="H1895" s="3"/>
      <c r="I1895" s="3"/>
      <c r="J1895" s="3"/>
      <c r="K1895" s="3"/>
      <c r="L1895" s="3"/>
      <c r="M1895" s="3"/>
      <c r="N1895" s="3"/>
      <c r="O1895" s="3"/>
      <c r="P1895" s="3"/>
      <c r="Q1895" s="3"/>
      <c r="R1895" s="3"/>
      <c r="S1895" s="3"/>
      <c r="T1895" s="3"/>
      <c r="U1895" s="3"/>
      <c r="V1895" s="3"/>
      <c r="W1895" s="3"/>
      <c r="X1895" s="3"/>
      <c r="Y1895" s="3"/>
      <c r="Z1895" s="3"/>
      <c r="AA1895" s="3"/>
      <c r="AB1895" s="3"/>
      <c r="AC1895" s="3"/>
      <c r="AD1895" s="3"/>
      <c r="AE1895" s="3"/>
      <c r="AF1895" s="3"/>
      <c r="AG1895" s="3"/>
      <c r="AH1895" s="3"/>
      <c r="AI1895" s="3"/>
      <c r="AJ1895" s="3"/>
      <c r="AK1895" s="3"/>
      <c r="AL1895" s="3"/>
      <c r="AM1895" s="3"/>
      <c r="AN1895" s="3"/>
      <c r="AO1895" s="3"/>
      <c r="AP1895" s="3"/>
      <c r="AQ1895" s="3"/>
      <c r="AR1895" s="3"/>
      <c r="AS1895" s="3"/>
      <c r="AT1895" s="3"/>
      <c r="AU1895" s="3"/>
      <c r="AV1895" s="3"/>
      <c r="AW1895" s="3"/>
      <c r="AX1895" s="3"/>
      <c r="AY1895" s="3"/>
      <c r="AZ1895" s="3"/>
      <c r="BA1895" s="3"/>
      <c r="BB1895" s="3"/>
      <c r="BC1895" s="3"/>
      <c r="BD1895" s="3"/>
      <c r="BE1895" s="3"/>
      <c r="BF1895" s="3"/>
      <c r="BG1895" s="3"/>
      <c r="BH1895" s="3"/>
      <c r="BI1895" s="3"/>
      <c r="BJ1895" s="3"/>
      <c r="BK1895" s="3"/>
      <c r="BL1895" s="51"/>
      <c r="BM1895" s="8"/>
      <c r="BN1895" s="8"/>
      <c r="BO1895" s="10"/>
      <c r="BP1895" s="8"/>
      <c r="BQ1895" s="8"/>
      <c r="BR1895" s="8"/>
      <c r="BS1895" s="8"/>
      <c r="BT1895" s="8"/>
      <c r="BU1895" s="8"/>
      <c r="BV1895" s="8"/>
      <c r="BW1895" s="8"/>
    </row>
    <row r="1896" spans="1:75" x14ac:dyDescent="0.3">
      <c r="A1896" s="7"/>
      <c r="B1896" s="3"/>
      <c r="C1896" s="3"/>
      <c r="D1896" s="3"/>
      <c r="E1896" s="3"/>
      <c r="F1896" s="3"/>
      <c r="H1896" s="3"/>
      <c r="I1896" s="3"/>
      <c r="J1896" s="3"/>
      <c r="K1896" s="3"/>
      <c r="L1896" s="3"/>
      <c r="M1896" s="3"/>
      <c r="N1896" s="3"/>
      <c r="O1896" s="3"/>
      <c r="P1896" s="3"/>
      <c r="Q1896" s="3"/>
      <c r="R1896" s="3"/>
      <c r="S1896" s="3"/>
      <c r="T1896" s="3"/>
      <c r="U1896" s="3"/>
      <c r="V1896" s="3"/>
      <c r="W1896" s="3"/>
      <c r="X1896" s="3"/>
      <c r="Y1896" s="3"/>
      <c r="Z1896" s="3"/>
      <c r="AA1896" s="3"/>
      <c r="AB1896" s="3"/>
      <c r="AC1896" s="3"/>
      <c r="AD1896" s="3"/>
      <c r="AE1896" s="3"/>
      <c r="AF1896" s="3"/>
      <c r="AG1896" s="3"/>
      <c r="AH1896" s="3"/>
      <c r="AI1896" s="3"/>
      <c r="AJ1896" s="3"/>
      <c r="AK1896" s="3"/>
      <c r="AL1896" s="3"/>
      <c r="AM1896" s="3"/>
      <c r="AN1896" s="3"/>
      <c r="AO1896" s="3"/>
      <c r="AP1896" s="3"/>
      <c r="AQ1896" s="3"/>
      <c r="AR1896" s="3"/>
      <c r="AS1896" s="3"/>
      <c r="AT1896" s="3"/>
      <c r="AU1896" s="3"/>
      <c r="AV1896" s="3"/>
      <c r="AW1896" s="3"/>
      <c r="AX1896" s="3"/>
      <c r="AY1896" s="3"/>
      <c r="AZ1896" s="3"/>
      <c r="BA1896" s="3"/>
      <c r="BB1896" s="3"/>
      <c r="BC1896" s="3"/>
      <c r="BD1896" s="3"/>
      <c r="BE1896" s="3"/>
      <c r="BF1896" s="3"/>
      <c r="BG1896" s="3"/>
      <c r="BH1896" s="3"/>
      <c r="BI1896" s="3"/>
      <c r="BJ1896" s="3"/>
      <c r="BK1896" s="3"/>
      <c r="BL1896" s="51"/>
      <c r="BM1896" s="8"/>
      <c r="BN1896" s="8"/>
      <c r="BO1896" s="10"/>
      <c r="BP1896" s="8"/>
      <c r="BQ1896" s="8"/>
      <c r="BR1896" s="8"/>
      <c r="BS1896" s="8"/>
      <c r="BT1896" s="8"/>
      <c r="BU1896" s="8"/>
      <c r="BV1896" s="8"/>
      <c r="BW1896" s="8"/>
    </row>
    <row r="1897" spans="1:75" x14ac:dyDescent="0.3">
      <c r="A1897" s="7"/>
      <c r="B1897" s="3"/>
      <c r="C1897" s="3"/>
      <c r="D1897" s="3"/>
      <c r="E1897" s="3"/>
      <c r="F1897" s="3"/>
      <c r="H1897" s="3"/>
      <c r="I1897" s="3"/>
      <c r="J1897" s="3"/>
      <c r="K1897" s="3"/>
      <c r="L1897" s="3"/>
      <c r="M1897" s="3"/>
      <c r="N1897" s="3"/>
      <c r="O1897" s="3"/>
      <c r="P1897" s="3"/>
      <c r="Q1897" s="3"/>
      <c r="R1897" s="3"/>
      <c r="S1897" s="3"/>
      <c r="T1897" s="3"/>
      <c r="U1897" s="3"/>
      <c r="V1897" s="3"/>
      <c r="W1897" s="3"/>
      <c r="X1897" s="3"/>
      <c r="Y1897" s="3"/>
      <c r="Z1897" s="3"/>
      <c r="AA1897" s="3"/>
      <c r="AB1897" s="3"/>
      <c r="AC1897" s="3"/>
      <c r="AD1897" s="3"/>
      <c r="AE1897" s="3"/>
      <c r="AF1897" s="3"/>
      <c r="AG1897" s="3"/>
      <c r="AH1897" s="3"/>
      <c r="AI1897" s="3"/>
      <c r="AJ1897" s="3"/>
      <c r="AK1897" s="3"/>
      <c r="AL1897" s="3"/>
      <c r="AM1897" s="3"/>
      <c r="AN1897" s="3"/>
      <c r="AO1897" s="3"/>
      <c r="AP1897" s="3"/>
      <c r="AQ1897" s="3"/>
      <c r="AR1897" s="3"/>
      <c r="AS1897" s="3"/>
      <c r="AT1897" s="3"/>
      <c r="AU1897" s="3"/>
      <c r="AV1897" s="3"/>
      <c r="AW1897" s="3"/>
      <c r="AX1897" s="3"/>
      <c r="AY1897" s="3"/>
      <c r="AZ1897" s="3"/>
      <c r="BA1897" s="3"/>
      <c r="BB1897" s="3"/>
      <c r="BC1897" s="3"/>
      <c r="BD1897" s="3"/>
      <c r="BE1897" s="3"/>
      <c r="BF1897" s="3"/>
      <c r="BG1897" s="3"/>
      <c r="BH1897" s="3"/>
      <c r="BI1897" s="3"/>
      <c r="BJ1897" s="3"/>
      <c r="BK1897" s="3"/>
      <c r="BL1897" s="51"/>
      <c r="BM1897" s="8"/>
      <c r="BN1897" s="8"/>
      <c r="BO1897" s="10"/>
      <c r="BP1897" s="8"/>
      <c r="BQ1897" s="8"/>
      <c r="BR1897" s="8"/>
      <c r="BS1897" s="8"/>
      <c r="BT1897" s="8"/>
      <c r="BU1897" s="8"/>
      <c r="BV1897" s="8"/>
      <c r="BW1897" s="8"/>
    </row>
    <row r="1898" spans="1:75" x14ac:dyDescent="0.3">
      <c r="A1898" s="7"/>
      <c r="B1898" s="3"/>
      <c r="C1898" s="3"/>
      <c r="D1898" s="3"/>
      <c r="E1898" s="3"/>
      <c r="F1898" s="3"/>
      <c r="H1898" s="3"/>
      <c r="I1898" s="3"/>
      <c r="J1898" s="3"/>
      <c r="K1898" s="3"/>
      <c r="L1898" s="3"/>
      <c r="M1898" s="3"/>
      <c r="N1898" s="3"/>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c r="AL1898" s="3"/>
      <c r="AM1898" s="3"/>
      <c r="AN1898" s="3"/>
      <c r="AO1898" s="3"/>
      <c r="AP1898" s="3"/>
      <c r="AQ1898" s="3"/>
      <c r="AR1898" s="3"/>
      <c r="AS1898" s="3"/>
      <c r="AT1898" s="3"/>
      <c r="AU1898" s="3"/>
      <c r="AV1898" s="3"/>
      <c r="AW1898" s="3"/>
      <c r="AX1898" s="3"/>
      <c r="AY1898" s="3"/>
      <c r="AZ1898" s="3"/>
      <c r="BA1898" s="3"/>
      <c r="BB1898" s="3"/>
      <c r="BC1898" s="3"/>
      <c r="BD1898" s="3"/>
      <c r="BE1898" s="3"/>
      <c r="BF1898" s="3"/>
      <c r="BG1898" s="3"/>
      <c r="BH1898" s="3"/>
      <c r="BI1898" s="3"/>
      <c r="BJ1898" s="3"/>
      <c r="BK1898" s="3"/>
      <c r="BL1898" s="51"/>
      <c r="BM1898" s="8"/>
      <c r="BN1898" s="8"/>
      <c r="BO1898" s="10"/>
      <c r="BP1898" s="8"/>
      <c r="BQ1898" s="8"/>
      <c r="BR1898" s="8"/>
      <c r="BS1898" s="8"/>
      <c r="BT1898" s="8"/>
      <c r="BU1898" s="8"/>
      <c r="BV1898" s="8"/>
      <c r="BW1898" s="8"/>
    </row>
    <row r="1899" spans="1:75" x14ac:dyDescent="0.3">
      <c r="A1899" s="7"/>
      <c r="B1899" s="3"/>
      <c r="C1899" s="3"/>
      <c r="D1899" s="3"/>
      <c r="E1899" s="3"/>
      <c r="F1899" s="3"/>
      <c r="H1899" s="3"/>
      <c r="I1899" s="3"/>
      <c r="J1899" s="3"/>
      <c r="K1899" s="3"/>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c r="AL1899" s="3"/>
      <c r="AM1899" s="3"/>
      <c r="AN1899" s="3"/>
      <c r="AO1899" s="3"/>
      <c r="AP1899" s="3"/>
      <c r="AQ1899" s="3"/>
      <c r="AR1899" s="3"/>
      <c r="AS1899" s="3"/>
      <c r="AT1899" s="3"/>
      <c r="AU1899" s="3"/>
      <c r="AV1899" s="3"/>
      <c r="AW1899" s="3"/>
      <c r="AX1899" s="3"/>
      <c r="AY1899" s="3"/>
      <c r="AZ1899" s="3"/>
      <c r="BA1899" s="3"/>
      <c r="BB1899" s="3"/>
      <c r="BC1899" s="3"/>
      <c r="BD1899" s="3"/>
      <c r="BE1899" s="3"/>
      <c r="BF1899" s="3"/>
      <c r="BG1899" s="3"/>
      <c r="BH1899" s="3"/>
      <c r="BI1899" s="3"/>
      <c r="BJ1899" s="3"/>
      <c r="BK1899" s="3"/>
      <c r="BL1899" s="51"/>
      <c r="BM1899" s="8"/>
      <c r="BN1899" s="8"/>
      <c r="BO1899" s="10"/>
      <c r="BP1899" s="8"/>
      <c r="BQ1899" s="8"/>
      <c r="BR1899" s="8"/>
      <c r="BS1899" s="8"/>
      <c r="BT1899" s="8"/>
      <c r="BU1899" s="8"/>
      <c r="BV1899" s="8"/>
      <c r="BW1899" s="8"/>
    </row>
    <row r="1900" spans="1:75" x14ac:dyDescent="0.3">
      <c r="A1900" s="7"/>
      <c r="B1900" s="3"/>
      <c r="C1900" s="3"/>
      <c r="D1900" s="3"/>
      <c r="E1900" s="3"/>
      <c r="F1900" s="3"/>
      <c r="H1900" s="3"/>
      <c r="I1900" s="3"/>
      <c r="J1900" s="3"/>
      <c r="K1900" s="3"/>
      <c r="L1900" s="3"/>
      <c r="M1900" s="3"/>
      <c r="N1900" s="3"/>
      <c r="O1900" s="3"/>
      <c r="P1900" s="3"/>
      <c r="Q1900" s="3"/>
      <c r="R1900" s="3"/>
      <c r="S1900" s="3"/>
      <c r="T1900" s="3"/>
      <c r="U1900" s="3"/>
      <c r="V1900" s="3"/>
      <c r="W1900" s="3"/>
      <c r="X1900" s="3"/>
      <c r="Y1900" s="3"/>
      <c r="Z1900" s="3"/>
      <c r="AA1900" s="3"/>
      <c r="AB1900" s="3"/>
      <c r="AC1900" s="3"/>
      <c r="AD1900" s="3"/>
      <c r="AE1900" s="3"/>
      <c r="AF1900" s="3"/>
      <c r="AG1900" s="3"/>
      <c r="AH1900" s="3"/>
      <c r="AI1900" s="3"/>
      <c r="AJ1900" s="3"/>
      <c r="AK1900" s="3"/>
      <c r="AL1900" s="3"/>
      <c r="AM1900" s="3"/>
      <c r="AN1900" s="3"/>
      <c r="AO1900" s="3"/>
      <c r="AP1900" s="3"/>
      <c r="AQ1900" s="3"/>
      <c r="AR1900" s="3"/>
      <c r="AS1900" s="3"/>
      <c r="AT1900" s="3"/>
      <c r="AU1900" s="3"/>
      <c r="AV1900" s="3"/>
      <c r="AW1900" s="3"/>
      <c r="AX1900" s="3"/>
      <c r="AY1900" s="3"/>
      <c r="AZ1900" s="3"/>
      <c r="BA1900" s="3"/>
      <c r="BB1900" s="3"/>
      <c r="BC1900" s="3"/>
      <c r="BD1900" s="3"/>
      <c r="BE1900" s="3"/>
      <c r="BF1900" s="3"/>
      <c r="BG1900" s="3"/>
      <c r="BH1900" s="3"/>
      <c r="BI1900" s="3"/>
      <c r="BJ1900" s="3"/>
      <c r="BK1900" s="3"/>
      <c r="BL1900" s="51"/>
      <c r="BM1900" s="8"/>
      <c r="BN1900" s="8"/>
      <c r="BO1900" s="10"/>
      <c r="BP1900" s="8"/>
      <c r="BQ1900" s="8"/>
      <c r="BR1900" s="8"/>
      <c r="BS1900" s="8"/>
      <c r="BT1900" s="8"/>
      <c r="BU1900" s="8"/>
      <c r="BV1900" s="8"/>
      <c r="BW1900" s="8"/>
    </row>
    <row r="1901" spans="1:75" x14ac:dyDescent="0.3">
      <c r="A1901" s="7"/>
      <c r="B1901" s="3"/>
      <c r="C1901" s="3"/>
      <c r="D1901" s="3"/>
      <c r="E1901" s="3"/>
      <c r="F1901" s="3"/>
      <c r="H1901" s="3"/>
      <c r="I1901" s="3"/>
      <c r="J1901" s="3"/>
      <c r="K1901" s="3"/>
      <c r="L1901" s="3"/>
      <c r="M1901" s="3"/>
      <c r="N1901" s="3"/>
      <c r="O1901" s="3"/>
      <c r="P1901" s="3"/>
      <c r="Q1901" s="3"/>
      <c r="R1901" s="3"/>
      <c r="S1901" s="3"/>
      <c r="T1901" s="3"/>
      <c r="U1901" s="3"/>
      <c r="V1901" s="3"/>
      <c r="W1901" s="3"/>
      <c r="X1901" s="3"/>
      <c r="Y1901" s="3"/>
      <c r="Z1901" s="3"/>
      <c r="AA1901" s="3"/>
      <c r="AB1901" s="3"/>
      <c r="AC1901" s="3"/>
      <c r="AD1901" s="3"/>
      <c r="AE1901" s="3"/>
      <c r="AF1901" s="3"/>
      <c r="AG1901" s="3"/>
      <c r="AH1901" s="3"/>
      <c r="AI1901" s="3"/>
      <c r="AJ1901" s="3"/>
      <c r="AK1901" s="3"/>
      <c r="AL1901" s="3"/>
      <c r="AM1901" s="3"/>
      <c r="AN1901" s="3"/>
      <c r="AO1901" s="3"/>
      <c r="AP1901" s="3"/>
      <c r="AQ1901" s="3"/>
      <c r="AR1901" s="3"/>
      <c r="AS1901" s="3"/>
      <c r="AT1901" s="3"/>
      <c r="AU1901" s="3"/>
      <c r="AV1901" s="3"/>
      <c r="AW1901" s="3"/>
      <c r="AX1901" s="3"/>
      <c r="AY1901" s="3"/>
      <c r="AZ1901" s="3"/>
      <c r="BA1901" s="3"/>
      <c r="BB1901" s="3"/>
      <c r="BC1901" s="3"/>
      <c r="BD1901" s="3"/>
      <c r="BE1901" s="3"/>
      <c r="BF1901" s="3"/>
      <c r="BG1901" s="3"/>
      <c r="BH1901" s="3"/>
      <c r="BI1901" s="3"/>
      <c r="BJ1901" s="3"/>
      <c r="BK1901" s="3"/>
      <c r="BL1901" s="51"/>
      <c r="BM1901" s="8"/>
      <c r="BN1901" s="8"/>
      <c r="BO1901" s="10"/>
      <c r="BP1901" s="8"/>
      <c r="BQ1901" s="8"/>
      <c r="BR1901" s="8"/>
      <c r="BS1901" s="8"/>
      <c r="BT1901" s="8"/>
      <c r="BU1901" s="8"/>
      <c r="BV1901" s="8"/>
      <c r="BW1901" s="8"/>
    </row>
    <row r="1902" spans="1:75" x14ac:dyDescent="0.3">
      <c r="A1902" s="7"/>
      <c r="B1902" s="3"/>
      <c r="C1902" s="3"/>
      <c r="D1902" s="3"/>
      <c r="E1902" s="3"/>
      <c r="F1902" s="3"/>
      <c r="H1902" s="3"/>
      <c r="I1902" s="3"/>
      <c r="J1902" s="3"/>
      <c r="K1902" s="3"/>
      <c r="L1902" s="3"/>
      <c r="M1902" s="3"/>
      <c r="N1902" s="3"/>
      <c r="O1902" s="3"/>
      <c r="P1902" s="3"/>
      <c r="Q1902" s="3"/>
      <c r="R1902" s="3"/>
      <c r="S1902" s="3"/>
      <c r="T1902" s="3"/>
      <c r="U1902" s="3"/>
      <c r="V1902" s="3"/>
      <c r="W1902" s="3"/>
      <c r="X1902" s="3"/>
      <c r="Y1902" s="3"/>
      <c r="Z1902" s="3"/>
      <c r="AA1902" s="3"/>
      <c r="AB1902" s="3"/>
      <c r="AC1902" s="3"/>
      <c r="AD1902" s="3"/>
      <c r="AE1902" s="3"/>
      <c r="AF1902" s="3"/>
      <c r="AG1902" s="3"/>
      <c r="AH1902" s="3"/>
      <c r="AI1902" s="3"/>
      <c r="AJ1902" s="3"/>
      <c r="AK1902" s="3"/>
      <c r="AL1902" s="3"/>
      <c r="AM1902" s="3"/>
      <c r="AN1902" s="3"/>
      <c r="AO1902" s="3"/>
      <c r="AP1902" s="3"/>
      <c r="AQ1902" s="3"/>
      <c r="AR1902" s="3"/>
      <c r="AS1902" s="3"/>
      <c r="AT1902" s="3"/>
      <c r="AU1902" s="3"/>
      <c r="AV1902" s="3"/>
      <c r="AW1902" s="3"/>
      <c r="AX1902" s="3"/>
      <c r="AY1902" s="3"/>
      <c r="AZ1902" s="3"/>
      <c r="BA1902" s="3"/>
      <c r="BB1902" s="3"/>
      <c r="BC1902" s="3"/>
      <c r="BD1902" s="3"/>
      <c r="BE1902" s="3"/>
      <c r="BF1902" s="3"/>
      <c r="BG1902" s="3"/>
      <c r="BH1902" s="3"/>
      <c r="BI1902" s="3"/>
      <c r="BJ1902" s="3"/>
      <c r="BK1902" s="3"/>
      <c r="BL1902" s="51"/>
      <c r="BM1902" s="8"/>
      <c r="BN1902" s="8"/>
      <c r="BO1902" s="10"/>
      <c r="BP1902" s="8"/>
      <c r="BQ1902" s="8"/>
      <c r="BR1902" s="8"/>
      <c r="BS1902" s="8"/>
      <c r="BT1902" s="8"/>
      <c r="BU1902" s="8"/>
      <c r="BV1902" s="8"/>
      <c r="BW1902" s="8"/>
    </row>
    <row r="1903" spans="1:75" x14ac:dyDescent="0.3">
      <c r="A1903" s="7"/>
      <c r="B1903" s="3"/>
      <c r="C1903" s="3"/>
      <c r="D1903" s="3"/>
      <c r="E1903" s="3"/>
      <c r="F1903" s="3"/>
      <c r="H1903" s="3"/>
      <c r="I1903" s="3"/>
      <c r="J1903" s="3"/>
      <c r="K1903" s="3"/>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c r="AL1903" s="3"/>
      <c r="AM1903" s="3"/>
      <c r="AN1903" s="3"/>
      <c r="AO1903" s="3"/>
      <c r="AP1903" s="3"/>
      <c r="AQ1903" s="3"/>
      <c r="AR1903" s="3"/>
      <c r="AS1903" s="3"/>
      <c r="AT1903" s="3"/>
      <c r="AU1903" s="3"/>
      <c r="AV1903" s="3"/>
      <c r="AW1903" s="3"/>
      <c r="AX1903" s="3"/>
      <c r="AY1903" s="3"/>
      <c r="AZ1903" s="3"/>
      <c r="BA1903" s="3"/>
      <c r="BB1903" s="3"/>
      <c r="BC1903" s="3"/>
      <c r="BD1903" s="3"/>
      <c r="BE1903" s="3"/>
      <c r="BF1903" s="3"/>
      <c r="BG1903" s="3"/>
      <c r="BH1903" s="3"/>
      <c r="BI1903" s="3"/>
      <c r="BJ1903" s="3"/>
      <c r="BK1903" s="3"/>
      <c r="BL1903" s="51"/>
      <c r="BM1903" s="8"/>
      <c r="BN1903" s="8"/>
      <c r="BO1903" s="10"/>
      <c r="BP1903" s="8"/>
      <c r="BQ1903" s="8"/>
      <c r="BR1903" s="8"/>
      <c r="BS1903" s="8"/>
      <c r="BT1903" s="8"/>
      <c r="BU1903" s="8"/>
      <c r="BV1903" s="8"/>
      <c r="BW1903" s="8"/>
    </row>
    <row r="1904" spans="1:75" x14ac:dyDescent="0.3">
      <c r="A1904" s="7"/>
      <c r="B1904" s="3"/>
      <c r="C1904" s="3"/>
      <c r="D1904" s="3"/>
      <c r="E1904" s="3"/>
      <c r="F1904" s="3"/>
      <c r="H1904" s="3"/>
      <c r="I1904" s="3"/>
      <c r="J1904" s="3"/>
      <c r="K1904" s="3"/>
      <c r="L1904" s="3"/>
      <c r="M1904" s="3"/>
      <c r="N1904" s="3"/>
      <c r="O1904" s="3"/>
      <c r="P1904" s="3"/>
      <c r="Q1904" s="3"/>
      <c r="R1904" s="3"/>
      <c r="S1904" s="3"/>
      <c r="T1904" s="3"/>
      <c r="U1904" s="3"/>
      <c r="V1904" s="3"/>
      <c r="W1904" s="3"/>
      <c r="X1904" s="3"/>
      <c r="Y1904" s="3"/>
      <c r="Z1904" s="3"/>
      <c r="AA1904" s="3"/>
      <c r="AB1904" s="3"/>
      <c r="AC1904" s="3"/>
      <c r="AD1904" s="3"/>
      <c r="AE1904" s="3"/>
      <c r="AF1904" s="3"/>
      <c r="AG1904" s="3"/>
      <c r="AH1904" s="3"/>
      <c r="AI1904" s="3"/>
      <c r="AJ1904" s="3"/>
      <c r="AK1904" s="3"/>
      <c r="AL1904" s="3"/>
      <c r="AM1904" s="3"/>
      <c r="AN1904" s="3"/>
      <c r="AO1904" s="3"/>
      <c r="AP1904" s="3"/>
      <c r="AQ1904" s="3"/>
      <c r="AR1904" s="3"/>
      <c r="AS1904" s="3"/>
      <c r="AT1904" s="3"/>
      <c r="AU1904" s="3"/>
      <c r="AV1904" s="3"/>
      <c r="AW1904" s="3"/>
      <c r="AX1904" s="3"/>
      <c r="AY1904" s="3"/>
      <c r="AZ1904" s="3"/>
      <c r="BA1904" s="3"/>
      <c r="BB1904" s="3"/>
      <c r="BC1904" s="3"/>
      <c r="BD1904" s="3"/>
      <c r="BE1904" s="3"/>
      <c r="BF1904" s="3"/>
      <c r="BG1904" s="3"/>
      <c r="BH1904" s="3"/>
      <c r="BI1904" s="3"/>
      <c r="BJ1904" s="3"/>
      <c r="BK1904" s="3"/>
      <c r="BL1904" s="51"/>
      <c r="BM1904" s="8"/>
      <c r="BN1904" s="8"/>
      <c r="BO1904" s="10"/>
      <c r="BP1904" s="8"/>
      <c r="BQ1904" s="8"/>
      <c r="BR1904" s="8"/>
      <c r="BS1904" s="8"/>
      <c r="BT1904" s="8"/>
      <c r="BU1904" s="8"/>
      <c r="BV1904" s="8"/>
      <c r="BW1904" s="8"/>
    </row>
    <row r="1905" spans="1:75" x14ac:dyDescent="0.3">
      <c r="A1905" s="7"/>
      <c r="B1905" s="3"/>
      <c r="C1905" s="3"/>
      <c r="D1905" s="3"/>
      <c r="E1905" s="3"/>
      <c r="F1905" s="3"/>
      <c r="H1905" s="3"/>
      <c r="I1905" s="3"/>
      <c r="J1905" s="3"/>
      <c r="K1905" s="3"/>
      <c r="L1905" s="3"/>
      <c r="M1905" s="3"/>
      <c r="N1905" s="3"/>
      <c r="O1905" s="3"/>
      <c r="P1905" s="3"/>
      <c r="Q1905" s="3"/>
      <c r="R1905" s="3"/>
      <c r="S1905" s="3"/>
      <c r="T1905" s="3"/>
      <c r="U1905" s="3"/>
      <c r="V1905" s="3"/>
      <c r="W1905" s="3"/>
      <c r="X1905" s="3"/>
      <c r="Y1905" s="3"/>
      <c r="Z1905" s="3"/>
      <c r="AA1905" s="3"/>
      <c r="AB1905" s="3"/>
      <c r="AC1905" s="3"/>
      <c r="AD1905" s="3"/>
      <c r="AE1905" s="3"/>
      <c r="AF1905" s="3"/>
      <c r="AG1905" s="3"/>
      <c r="AH1905" s="3"/>
      <c r="AI1905" s="3"/>
      <c r="AJ1905" s="3"/>
      <c r="AK1905" s="3"/>
      <c r="AL1905" s="3"/>
      <c r="AM1905" s="3"/>
      <c r="AN1905" s="3"/>
      <c r="AO1905" s="3"/>
      <c r="AP1905" s="3"/>
      <c r="AQ1905" s="3"/>
      <c r="AR1905" s="3"/>
      <c r="AS1905" s="3"/>
      <c r="AT1905" s="3"/>
      <c r="AU1905" s="3"/>
      <c r="AV1905" s="3"/>
      <c r="AW1905" s="3"/>
      <c r="AX1905" s="3"/>
      <c r="AY1905" s="3"/>
      <c r="AZ1905" s="3"/>
      <c r="BA1905" s="3"/>
      <c r="BB1905" s="3"/>
      <c r="BC1905" s="3"/>
      <c r="BD1905" s="3"/>
      <c r="BE1905" s="3"/>
      <c r="BF1905" s="3"/>
      <c r="BG1905" s="3"/>
      <c r="BH1905" s="3"/>
      <c r="BI1905" s="3"/>
      <c r="BJ1905" s="3"/>
      <c r="BK1905" s="3"/>
      <c r="BL1905" s="51"/>
      <c r="BM1905" s="8"/>
      <c r="BN1905" s="8"/>
      <c r="BO1905" s="10"/>
      <c r="BP1905" s="8"/>
      <c r="BQ1905" s="8"/>
      <c r="BR1905" s="8"/>
      <c r="BS1905" s="8"/>
      <c r="BT1905" s="8"/>
      <c r="BU1905" s="8"/>
      <c r="BV1905" s="8"/>
      <c r="BW1905" s="8"/>
    </row>
    <row r="1906" spans="1:75" x14ac:dyDescent="0.3">
      <c r="A1906" s="7"/>
      <c r="B1906" s="3"/>
      <c r="C1906" s="3"/>
      <c r="D1906" s="3"/>
      <c r="E1906" s="3"/>
      <c r="F1906" s="3"/>
      <c r="H1906" s="3"/>
      <c r="I1906" s="3"/>
      <c r="J1906" s="3"/>
      <c r="K1906" s="3"/>
      <c r="L1906" s="3"/>
      <c r="M1906" s="3"/>
      <c r="N1906" s="3"/>
      <c r="O1906" s="3"/>
      <c r="P1906" s="3"/>
      <c r="Q1906" s="3"/>
      <c r="R1906" s="3"/>
      <c r="S1906" s="3"/>
      <c r="T1906" s="3"/>
      <c r="U1906" s="3"/>
      <c r="V1906" s="3"/>
      <c r="W1906" s="3"/>
      <c r="X1906" s="3"/>
      <c r="Y1906" s="3"/>
      <c r="Z1906" s="3"/>
      <c r="AA1906" s="3"/>
      <c r="AB1906" s="3"/>
      <c r="AC1906" s="3"/>
      <c r="AD1906" s="3"/>
      <c r="AE1906" s="3"/>
      <c r="AF1906" s="3"/>
      <c r="AG1906" s="3"/>
      <c r="AH1906" s="3"/>
      <c r="AI1906" s="3"/>
      <c r="AJ1906" s="3"/>
      <c r="AK1906" s="3"/>
      <c r="AL1906" s="3"/>
      <c r="AM1906" s="3"/>
      <c r="AN1906" s="3"/>
      <c r="AO1906" s="3"/>
      <c r="AP1906" s="3"/>
      <c r="AQ1906" s="3"/>
      <c r="AR1906" s="3"/>
      <c r="AS1906" s="3"/>
      <c r="AT1906" s="3"/>
      <c r="AU1906" s="3"/>
      <c r="AV1906" s="3"/>
      <c r="AW1906" s="3"/>
      <c r="AX1906" s="3"/>
      <c r="AY1906" s="3"/>
      <c r="AZ1906" s="3"/>
      <c r="BA1906" s="3"/>
      <c r="BB1906" s="3"/>
      <c r="BC1906" s="3"/>
      <c r="BD1906" s="3"/>
      <c r="BE1906" s="3"/>
      <c r="BF1906" s="3"/>
      <c r="BG1906" s="3"/>
      <c r="BH1906" s="3"/>
      <c r="BI1906" s="3"/>
      <c r="BJ1906" s="3"/>
      <c r="BK1906" s="3"/>
      <c r="BL1906" s="51"/>
      <c r="BM1906" s="8"/>
      <c r="BN1906" s="8"/>
      <c r="BO1906" s="10"/>
      <c r="BP1906" s="8"/>
      <c r="BQ1906" s="8"/>
      <c r="BR1906" s="8"/>
      <c r="BS1906" s="8"/>
      <c r="BT1906" s="8"/>
      <c r="BU1906" s="8"/>
      <c r="BV1906" s="8"/>
      <c r="BW1906" s="8"/>
    </row>
    <row r="1907" spans="1:75" x14ac:dyDescent="0.3">
      <c r="A1907" s="7"/>
      <c r="B1907" s="3"/>
      <c r="C1907" s="3"/>
      <c r="D1907" s="3"/>
      <c r="E1907" s="3"/>
      <c r="F1907" s="3"/>
      <c r="H1907" s="3"/>
      <c r="I1907" s="3"/>
      <c r="J1907" s="3"/>
      <c r="K1907" s="3"/>
      <c r="L1907" s="3"/>
      <c r="M1907" s="3"/>
      <c r="N1907" s="3"/>
      <c r="O1907" s="3"/>
      <c r="P1907" s="3"/>
      <c r="Q1907" s="3"/>
      <c r="R1907" s="3"/>
      <c r="S1907" s="3"/>
      <c r="T1907" s="3"/>
      <c r="U1907" s="3"/>
      <c r="V1907" s="3"/>
      <c r="W1907" s="3"/>
      <c r="X1907" s="3"/>
      <c r="Y1907" s="3"/>
      <c r="Z1907" s="3"/>
      <c r="AA1907" s="3"/>
      <c r="AB1907" s="3"/>
      <c r="AC1907" s="3"/>
      <c r="AD1907" s="3"/>
      <c r="AE1907" s="3"/>
      <c r="AF1907" s="3"/>
      <c r="AG1907" s="3"/>
      <c r="AH1907" s="3"/>
      <c r="AI1907" s="3"/>
      <c r="AJ1907" s="3"/>
      <c r="AK1907" s="3"/>
      <c r="AL1907" s="3"/>
      <c r="AM1907" s="3"/>
      <c r="AN1907" s="3"/>
      <c r="AO1907" s="3"/>
      <c r="AP1907" s="3"/>
      <c r="AQ1907" s="3"/>
      <c r="AR1907" s="3"/>
      <c r="AS1907" s="3"/>
      <c r="AT1907" s="3"/>
      <c r="AU1907" s="3"/>
      <c r="AV1907" s="3"/>
      <c r="AW1907" s="3"/>
      <c r="AX1907" s="3"/>
      <c r="AY1907" s="3"/>
      <c r="AZ1907" s="3"/>
      <c r="BA1907" s="3"/>
      <c r="BB1907" s="3"/>
      <c r="BC1907" s="3"/>
      <c r="BD1907" s="3"/>
      <c r="BE1907" s="3"/>
      <c r="BF1907" s="3"/>
      <c r="BG1907" s="3"/>
      <c r="BH1907" s="3"/>
      <c r="BI1907" s="3"/>
      <c r="BJ1907" s="3"/>
      <c r="BK1907" s="3"/>
      <c r="BL1907" s="51"/>
      <c r="BM1907" s="8"/>
      <c r="BN1907" s="8"/>
      <c r="BO1907" s="10"/>
      <c r="BP1907" s="8"/>
      <c r="BQ1907" s="8"/>
      <c r="BR1907" s="8"/>
      <c r="BS1907" s="8"/>
      <c r="BT1907" s="8"/>
      <c r="BU1907" s="8"/>
      <c r="BV1907" s="8"/>
      <c r="BW1907" s="8"/>
    </row>
    <row r="1908" spans="1:75" x14ac:dyDescent="0.3">
      <c r="A1908" s="7"/>
      <c r="B1908" s="3"/>
      <c r="C1908" s="3"/>
      <c r="D1908" s="3"/>
      <c r="E1908" s="3"/>
      <c r="F1908" s="3"/>
      <c r="H1908" s="3"/>
      <c r="I1908" s="3"/>
      <c r="J1908" s="3"/>
      <c r="K1908" s="3"/>
      <c r="L1908" s="3"/>
      <c r="M1908" s="3"/>
      <c r="N1908" s="3"/>
      <c r="O1908" s="3"/>
      <c r="P1908" s="3"/>
      <c r="Q1908" s="3"/>
      <c r="R1908" s="3"/>
      <c r="S1908" s="3"/>
      <c r="T1908" s="3"/>
      <c r="U1908" s="3"/>
      <c r="V1908" s="3"/>
      <c r="W1908" s="3"/>
      <c r="X1908" s="3"/>
      <c r="Y1908" s="3"/>
      <c r="Z1908" s="3"/>
      <c r="AA1908" s="3"/>
      <c r="AB1908" s="3"/>
      <c r="AC1908" s="3"/>
      <c r="AD1908" s="3"/>
      <c r="AE1908" s="3"/>
      <c r="AF1908" s="3"/>
      <c r="AG1908" s="3"/>
      <c r="AH1908" s="3"/>
      <c r="AI1908" s="3"/>
      <c r="AJ1908" s="3"/>
      <c r="AK1908" s="3"/>
      <c r="AL1908" s="3"/>
      <c r="AM1908" s="3"/>
      <c r="AN1908" s="3"/>
      <c r="AO1908" s="3"/>
      <c r="AP1908" s="3"/>
      <c r="AQ1908" s="3"/>
      <c r="AR1908" s="3"/>
      <c r="AS1908" s="3"/>
      <c r="AT1908" s="3"/>
      <c r="AU1908" s="3"/>
      <c r="AV1908" s="3"/>
      <c r="AW1908" s="3"/>
      <c r="AX1908" s="3"/>
      <c r="AY1908" s="3"/>
      <c r="AZ1908" s="3"/>
      <c r="BA1908" s="3"/>
      <c r="BB1908" s="3"/>
      <c r="BC1908" s="3"/>
      <c r="BD1908" s="3"/>
      <c r="BE1908" s="3"/>
      <c r="BF1908" s="3"/>
      <c r="BG1908" s="3"/>
      <c r="BH1908" s="3"/>
      <c r="BI1908" s="3"/>
      <c r="BJ1908" s="3"/>
      <c r="BK1908" s="3"/>
      <c r="BL1908" s="51"/>
      <c r="BM1908" s="8"/>
      <c r="BN1908" s="8"/>
      <c r="BO1908" s="10"/>
      <c r="BP1908" s="8"/>
      <c r="BQ1908" s="8"/>
      <c r="BR1908" s="8"/>
      <c r="BS1908" s="8"/>
      <c r="BT1908" s="8"/>
      <c r="BU1908" s="8"/>
      <c r="BV1908" s="8"/>
      <c r="BW1908" s="8"/>
    </row>
    <row r="1909" spans="1:75" x14ac:dyDescent="0.3">
      <c r="A1909" s="7"/>
      <c r="B1909" s="3"/>
      <c r="C1909" s="3"/>
      <c r="D1909" s="3"/>
      <c r="E1909" s="3"/>
      <c r="F1909" s="3"/>
      <c r="H1909" s="3"/>
      <c r="I1909" s="3"/>
      <c r="J1909" s="3"/>
      <c r="K1909" s="3"/>
      <c r="L1909" s="3"/>
      <c r="M1909" s="3"/>
      <c r="N1909" s="3"/>
      <c r="O1909" s="3"/>
      <c r="P1909" s="3"/>
      <c r="Q1909" s="3"/>
      <c r="R1909" s="3"/>
      <c r="S1909" s="3"/>
      <c r="T1909" s="3"/>
      <c r="U1909" s="3"/>
      <c r="V1909" s="3"/>
      <c r="W1909" s="3"/>
      <c r="X1909" s="3"/>
      <c r="Y1909" s="3"/>
      <c r="Z1909" s="3"/>
      <c r="AA1909" s="3"/>
      <c r="AB1909" s="3"/>
      <c r="AC1909" s="3"/>
      <c r="AD1909" s="3"/>
      <c r="AE1909" s="3"/>
      <c r="AF1909" s="3"/>
      <c r="AG1909" s="3"/>
      <c r="AH1909" s="3"/>
      <c r="AI1909" s="3"/>
      <c r="AJ1909" s="3"/>
      <c r="AK1909" s="3"/>
      <c r="AL1909" s="3"/>
      <c r="AM1909" s="3"/>
      <c r="AN1909" s="3"/>
      <c r="AO1909" s="3"/>
      <c r="AP1909" s="3"/>
      <c r="AQ1909" s="3"/>
      <c r="AR1909" s="3"/>
      <c r="AS1909" s="3"/>
      <c r="AT1909" s="3"/>
      <c r="AU1909" s="3"/>
      <c r="AV1909" s="3"/>
      <c r="AW1909" s="3"/>
      <c r="AX1909" s="3"/>
      <c r="AY1909" s="3"/>
      <c r="AZ1909" s="3"/>
      <c r="BA1909" s="3"/>
      <c r="BB1909" s="3"/>
      <c r="BC1909" s="3"/>
      <c r="BD1909" s="3"/>
      <c r="BE1909" s="3"/>
      <c r="BF1909" s="3"/>
      <c r="BG1909" s="3"/>
      <c r="BH1909" s="3"/>
      <c r="BI1909" s="3"/>
      <c r="BJ1909" s="3"/>
      <c r="BK1909" s="3"/>
      <c r="BL1909" s="51"/>
      <c r="BM1909" s="8"/>
      <c r="BN1909" s="8"/>
      <c r="BO1909" s="10"/>
      <c r="BP1909" s="8"/>
      <c r="BQ1909" s="8"/>
      <c r="BR1909" s="8"/>
      <c r="BS1909" s="8"/>
      <c r="BT1909" s="8"/>
      <c r="BU1909" s="8"/>
      <c r="BV1909" s="8"/>
      <c r="BW1909" s="8"/>
    </row>
    <row r="1910" spans="1:75" x14ac:dyDescent="0.3">
      <c r="A1910" s="7"/>
      <c r="B1910" s="3"/>
      <c r="C1910" s="3"/>
      <c r="D1910" s="3"/>
      <c r="E1910" s="3"/>
      <c r="F1910" s="3"/>
      <c r="H1910" s="3"/>
      <c r="I1910" s="3"/>
      <c r="J1910" s="3"/>
      <c r="K1910" s="3"/>
      <c r="L1910" s="3"/>
      <c r="M1910" s="3"/>
      <c r="N1910" s="3"/>
      <c r="O1910" s="3"/>
      <c r="P1910" s="3"/>
      <c r="Q1910" s="3"/>
      <c r="R1910" s="3"/>
      <c r="S1910" s="3"/>
      <c r="T1910" s="3"/>
      <c r="U1910" s="3"/>
      <c r="V1910" s="3"/>
      <c r="W1910" s="3"/>
      <c r="X1910" s="3"/>
      <c r="Y1910" s="3"/>
      <c r="Z1910" s="3"/>
      <c r="AA1910" s="3"/>
      <c r="AB1910" s="3"/>
      <c r="AC1910" s="3"/>
      <c r="AD1910" s="3"/>
      <c r="AE1910" s="3"/>
      <c r="AF1910" s="3"/>
      <c r="AG1910" s="3"/>
      <c r="AH1910" s="3"/>
      <c r="AI1910" s="3"/>
      <c r="AJ1910" s="3"/>
      <c r="AK1910" s="3"/>
      <c r="AL1910" s="3"/>
      <c r="AM1910" s="3"/>
      <c r="AN1910" s="3"/>
      <c r="AO1910" s="3"/>
      <c r="AP1910" s="3"/>
      <c r="AQ1910" s="3"/>
      <c r="AR1910" s="3"/>
      <c r="AS1910" s="3"/>
      <c r="AT1910" s="3"/>
      <c r="AU1910" s="3"/>
      <c r="AV1910" s="3"/>
      <c r="AW1910" s="3"/>
      <c r="AX1910" s="3"/>
      <c r="AY1910" s="3"/>
      <c r="AZ1910" s="3"/>
      <c r="BA1910" s="3"/>
      <c r="BB1910" s="3"/>
      <c r="BC1910" s="3"/>
      <c r="BD1910" s="3"/>
      <c r="BE1910" s="3"/>
      <c r="BF1910" s="3"/>
      <c r="BG1910" s="3"/>
      <c r="BH1910" s="3"/>
      <c r="BI1910" s="3"/>
      <c r="BJ1910" s="3"/>
      <c r="BK1910" s="3"/>
      <c r="BL1910" s="51"/>
      <c r="BM1910" s="8"/>
      <c r="BN1910" s="8"/>
      <c r="BO1910" s="10"/>
      <c r="BP1910" s="8"/>
      <c r="BQ1910" s="8"/>
      <c r="BR1910" s="8"/>
      <c r="BS1910" s="8"/>
      <c r="BT1910" s="8"/>
      <c r="BU1910" s="8"/>
      <c r="BV1910" s="8"/>
      <c r="BW1910" s="8"/>
    </row>
    <row r="1911" spans="1:75" x14ac:dyDescent="0.3">
      <c r="A1911" s="7"/>
      <c r="B1911" s="3"/>
      <c r="C1911" s="3"/>
      <c r="D1911" s="3"/>
      <c r="E1911" s="3"/>
      <c r="F1911" s="3"/>
      <c r="H1911" s="3"/>
      <c r="I1911" s="3"/>
      <c r="J1911" s="3"/>
      <c r="K1911" s="3"/>
      <c r="L1911" s="3"/>
      <c r="M1911" s="3"/>
      <c r="N1911" s="3"/>
      <c r="O1911" s="3"/>
      <c r="P1911" s="3"/>
      <c r="Q1911" s="3"/>
      <c r="R1911" s="3"/>
      <c r="S1911" s="3"/>
      <c r="T1911" s="3"/>
      <c r="U1911" s="3"/>
      <c r="V1911" s="3"/>
      <c r="W1911" s="3"/>
      <c r="X1911" s="3"/>
      <c r="Y1911" s="3"/>
      <c r="Z1911" s="3"/>
      <c r="AA1911" s="3"/>
      <c r="AB1911" s="3"/>
      <c r="AC1911" s="3"/>
      <c r="AD1911" s="3"/>
      <c r="AE1911" s="3"/>
      <c r="AF1911" s="3"/>
      <c r="AG1911" s="3"/>
      <c r="AH1911" s="3"/>
      <c r="AI1911" s="3"/>
      <c r="AJ1911" s="3"/>
      <c r="AK1911" s="3"/>
      <c r="AL1911" s="3"/>
      <c r="AM1911" s="3"/>
      <c r="AN1911" s="3"/>
      <c r="AO1911" s="3"/>
      <c r="AP1911" s="3"/>
      <c r="AQ1911" s="3"/>
      <c r="AR1911" s="3"/>
      <c r="AS1911" s="3"/>
      <c r="AT1911" s="3"/>
      <c r="AU1911" s="3"/>
      <c r="AV1911" s="3"/>
      <c r="AW1911" s="3"/>
      <c r="AX1911" s="3"/>
      <c r="AY1911" s="3"/>
      <c r="AZ1911" s="3"/>
      <c r="BA1911" s="3"/>
      <c r="BB1911" s="3"/>
      <c r="BC1911" s="3"/>
      <c r="BD1911" s="3"/>
      <c r="BE1911" s="3"/>
      <c r="BF1911" s="3"/>
      <c r="BG1911" s="3"/>
      <c r="BH1911" s="3"/>
      <c r="BI1911" s="3"/>
      <c r="BJ1911" s="3"/>
      <c r="BK1911" s="3"/>
      <c r="BL1911" s="51"/>
      <c r="BM1911" s="8"/>
      <c r="BN1911" s="8"/>
      <c r="BO1911" s="10"/>
      <c r="BP1911" s="8"/>
      <c r="BQ1911" s="8"/>
      <c r="BR1911" s="8"/>
      <c r="BS1911" s="8"/>
      <c r="BT1911" s="8"/>
      <c r="BU1911" s="8"/>
      <c r="BV1911" s="8"/>
      <c r="BW1911" s="8"/>
    </row>
    <row r="1912" spans="1:75" x14ac:dyDescent="0.3">
      <c r="A1912" s="7"/>
      <c r="B1912" s="3"/>
      <c r="C1912" s="3"/>
      <c r="D1912" s="3"/>
      <c r="E1912" s="3"/>
      <c r="F1912" s="3"/>
      <c r="H1912" s="3"/>
      <c r="I1912" s="3"/>
      <c r="J1912" s="3"/>
      <c r="K1912" s="3"/>
      <c r="L1912" s="3"/>
      <c r="M1912" s="3"/>
      <c r="N1912" s="3"/>
      <c r="O1912" s="3"/>
      <c r="P1912" s="3"/>
      <c r="Q1912" s="3"/>
      <c r="R1912" s="3"/>
      <c r="S1912" s="3"/>
      <c r="T1912" s="3"/>
      <c r="U1912" s="3"/>
      <c r="V1912" s="3"/>
      <c r="W1912" s="3"/>
      <c r="X1912" s="3"/>
      <c r="Y1912" s="3"/>
      <c r="Z1912" s="3"/>
      <c r="AA1912" s="3"/>
      <c r="AB1912" s="3"/>
      <c r="AC1912" s="3"/>
      <c r="AD1912" s="3"/>
      <c r="AE1912" s="3"/>
      <c r="AF1912" s="3"/>
      <c r="AG1912" s="3"/>
      <c r="AH1912" s="3"/>
      <c r="AI1912" s="3"/>
      <c r="AJ1912" s="3"/>
      <c r="AK1912" s="3"/>
      <c r="AL1912" s="3"/>
      <c r="AM1912" s="3"/>
      <c r="AN1912" s="3"/>
      <c r="AO1912" s="3"/>
      <c r="AP1912" s="3"/>
      <c r="AQ1912" s="3"/>
      <c r="AR1912" s="3"/>
      <c r="AS1912" s="3"/>
      <c r="AT1912" s="3"/>
      <c r="AU1912" s="3"/>
      <c r="AV1912" s="3"/>
      <c r="AW1912" s="3"/>
      <c r="AX1912" s="3"/>
      <c r="AY1912" s="3"/>
      <c r="AZ1912" s="3"/>
      <c r="BA1912" s="3"/>
      <c r="BB1912" s="3"/>
      <c r="BC1912" s="3"/>
      <c r="BD1912" s="3"/>
      <c r="BE1912" s="3"/>
      <c r="BF1912" s="3"/>
      <c r="BG1912" s="3"/>
      <c r="BH1912" s="3"/>
      <c r="BI1912" s="3"/>
      <c r="BJ1912" s="3"/>
      <c r="BK1912" s="3"/>
      <c r="BL1912" s="51"/>
      <c r="BM1912" s="8"/>
      <c r="BN1912" s="8"/>
      <c r="BO1912" s="10"/>
      <c r="BP1912" s="8"/>
      <c r="BQ1912" s="8"/>
      <c r="BR1912" s="8"/>
      <c r="BS1912" s="8"/>
      <c r="BT1912" s="8"/>
      <c r="BU1912" s="8"/>
      <c r="BV1912" s="8"/>
      <c r="BW1912" s="8"/>
    </row>
    <row r="1913" spans="1:75" x14ac:dyDescent="0.3">
      <c r="A1913" s="7"/>
      <c r="B1913" s="3"/>
      <c r="C1913" s="3"/>
      <c r="D1913" s="3"/>
      <c r="E1913" s="3"/>
      <c r="F1913" s="3"/>
      <c r="H1913" s="3"/>
      <c r="I1913" s="3"/>
      <c r="J1913" s="3"/>
      <c r="K1913" s="3"/>
      <c r="L1913" s="3"/>
      <c r="M1913" s="3"/>
      <c r="N1913" s="3"/>
      <c r="O1913" s="3"/>
      <c r="P1913" s="3"/>
      <c r="Q1913" s="3"/>
      <c r="R1913" s="3"/>
      <c r="S1913" s="3"/>
      <c r="T1913" s="3"/>
      <c r="U1913" s="3"/>
      <c r="V1913" s="3"/>
      <c r="W1913" s="3"/>
      <c r="X1913" s="3"/>
      <c r="Y1913" s="3"/>
      <c r="Z1913" s="3"/>
      <c r="AA1913" s="3"/>
      <c r="AB1913" s="3"/>
      <c r="AC1913" s="3"/>
      <c r="AD1913" s="3"/>
      <c r="AE1913" s="3"/>
      <c r="AF1913" s="3"/>
      <c r="AG1913" s="3"/>
      <c r="AH1913" s="3"/>
      <c r="AI1913" s="3"/>
      <c r="AJ1913" s="3"/>
      <c r="AK1913" s="3"/>
      <c r="AL1913" s="3"/>
      <c r="AM1913" s="3"/>
      <c r="AN1913" s="3"/>
      <c r="AO1913" s="3"/>
      <c r="AP1913" s="3"/>
      <c r="AQ1913" s="3"/>
      <c r="AR1913" s="3"/>
      <c r="AS1913" s="3"/>
      <c r="AT1913" s="3"/>
      <c r="AU1913" s="3"/>
      <c r="AV1913" s="3"/>
      <c r="AW1913" s="3"/>
      <c r="AX1913" s="3"/>
      <c r="AY1913" s="3"/>
      <c r="AZ1913" s="3"/>
      <c r="BA1913" s="3"/>
      <c r="BB1913" s="3"/>
      <c r="BC1913" s="3"/>
      <c r="BD1913" s="3"/>
      <c r="BE1913" s="3"/>
      <c r="BF1913" s="3"/>
      <c r="BG1913" s="3"/>
      <c r="BH1913" s="3"/>
      <c r="BI1913" s="3"/>
      <c r="BJ1913" s="3"/>
      <c r="BK1913" s="3"/>
      <c r="BL1913" s="51"/>
      <c r="BM1913" s="8"/>
      <c r="BN1913" s="8"/>
      <c r="BO1913" s="10"/>
      <c r="BP1913" s="8"/>
      <c r="BQ1913" s="8"/>
      <c r="BR1913" s="8"/>
      <c r="BS1913" s="8"/>
      <c r="BT1913" s="8"/>
      <c r="BU1913" s="8"/>
      <c r="BV1913" s="8"/>
      <c r="BW1913" s="8"/>
    </row>
    <row r="1914" spans="1:75" x14ac:dyDescent="0.3">
      <c r="A1914" s="7"/>
      <c r="B1914" s="3"/>
      <c r="C1914" s="3"/>
      <c r="D1914" s="3"/>
      <c r="E1914" s="3"/>
      <c r="F1914" s="3"/>
      <c r="H1914" s="3"/>
      <c r="I1914" s="3"/>
      <c r="J1914" s="3"/>
      <c r="K1914" s="3"/>
      <c r="L1914" s="3"/>
      <c r="M1914" s="3"/>
      <c r="N1914" s="3"/>
      <c r="O1914" s="3"/>
      <c r="P1914" s="3"/>
      <c r="Q1914" s="3"/>
      <c r="R1914" s="3"/>
      <c r="S1914" s="3"/>
      <c r="T1914" s="3"/>
      <c r="U1914" s="3"/>
      <c r="V1914" s="3"/>
      <c r="W1914" s="3"/>
      <c r="X1914" s="3"/>
      <c r="Y1914" s="3"/>
      <c r="Z1914" s="3"/>
      <c r="AA1914" s="3"/>
      <c r="AB1914" s="3"/>
      <c r="AC1914" s="3"/>
      <c r="AD1914" s="3"/>
      <c r="AE1914" s="3"/>
      <c r="AF1914" s="3"/>
      <c r="AG1914" s="3"/>
      <c r="AH1914" s="3"/>
      <c r="AI1914" s="3"/>
      <c r="AJ1914" s="3"/>
      <c r="AK1914" s="3"/>
      <c r="AL1914" s="3"/>
      <c r="AM1914" s="3"/>
      <c r="AN1914" s="3"/>
      <c r="AO1914" s="3"/>
      <c r="AP1914" s="3"/>
      <c r="AQ1914" s="3"/>
      <c r="AR1914" s="3"/>
      <c r="AS1914" s="3"/>
      <c r="AT1914" s="3"/>
      <c r="AU1914" s="3"/>
      <c r="AV1914" s="3"/>
      <c r="AW1914" s="3"/>
      <c r="AX1914" s="3"/>
      <c r="AY1914" s="3"/>
      <c r="AZ1914" s="3"/>
      <c r="BA1914" s="3"/>
      <c r="BB1914" s="3"/>
      <c r="BC1914" s="3"/>
      <c r="BD1914" s="3"/>
      <c r="BE1914" s="3"/>
      <c r="BF1914" s="3"/>
      <c r="BG1914" s="3"/>
      <c r="BH1914" s="3"/>
      <c r="BI1914" s="3"/>
      <c r="BJ1914" s="3"/>
      <c r="BK1914" s="3"/>
      <c r="BL1914" s="51"/>
      <c r="BM1914" s="8"/>
      <c r="BN1914" s="8"/>
      <c r="BO1914" s="10"/>
      <c r="BP1914" s="8"/>
      <c r="BQ1914" s="8"/>
      <c r="BR1914" s="8"/>
      <c r="BS1914" s="8"/>
      <c r="BT1914" s="8"/>
      <c r="BU1914" s="8"/>
      <c r="BV1914" s="8"/>
      <c r="BW1914" s="8"/>
    </row>
    <row r="1915" spans="1:75" x14ac:dyDescent="0.3">
      <c r="A1915" s="7"/>
      <c r="B1915" s="3"/>
      <c r="C1915" s="3"/>
      <c r="D1915" s="3"/>
      <c r="E1915" s="3"/>
      <c r="F1915" s="3"/>
      <c r="H1915" s="3"/>
      <c r="I1915" s="3"/>
      <c r="J1915" s="3"/>
      <c r="K1915" s="3"/>
      <c r="L1915" s="3"/>
      <c r="M1915" s="3"/>
      <c r="N1915" s="3"/>
      <c r="O1915" s="3"/>
      <c r="P1915" s="3"/>
      <c r="Q1915" s="3"/>
      <c r="R1915" s="3"/>
      <c r="S1915" s="3"/>
      <c r="T1915" s="3"/>
      <c r="U1915" s="3"/>
      <c r="V1915" s="3"/>
      <c r="W1915" s="3"/>
      <c r="X1915" s="3"/>
      <c r="Y1915" s="3"/>
      <c r="Z1915" s="3"/>
      <c r="AA1915" s="3"/>
      <c r="AB1915" s="3"/>
      <c r="AC1915" s="3"/>
      <c r="AD1915" s="3"/>
      <c r="AE1915" s="3"/>
      <c r="AF1915" s="3"/>
      <c r="AG1915" s="3"/>
      <c r="AH1915" s="3"/>
      <c r="AI1915" s="3"/>
      <c r="AJ1915" s="3"/>
      <c r="AK1915" s="3"/>
      <c r="AL1915" s="3"/>
      <c r="AM1915" s="3"/>
      <c r="AN1915" s="3"/>
      <c r="AO1915" s="3"/>
      <c r="AP1915" s="3"/>
      <c r="AQ1915" s="3"/>
      <c r="AR1915" s="3"/>
      <c r="AS1915" s="3"/>
      <c r="AT1915" s="3"/>
      <c r="AU1915" s="3"/>
      <c r="AV1915" s="3"/>
      <c r="AW1915" s="3"/>
      <c r="AX1915" s="3"/>
      <c r="AY1915" s="3"/>
      <c r="AZ1915" s="3"/>
      <c r="BA1915" s="3"/>
      <c r="BB1915" s="3"/>
      <c r="BC1915" s="3"/>
      <c r="BD1915" s="3"/>
      <c r="BE1915" s="3"/>
      <c r="BF1915" s="3"/>
      <c r="BG1915" s="3"/>
      <c r="BH1915" s="3"/>
      <c r="BI1915" s="3"/>
      <c r="BJ1915" s="3"/>
      <c r="BK1915" s="3"/>
      <c r="BL1915" s="51"/>
      <c r="BM1915" s="8"/>
      <c r="BN1915" s="8"/>
      <c r="BO1915" s="10"/>
      <c r="BP1915" s="8"/>
      <c r="BQ1915" s="8"/>
      <c r="BR1915" s="8"/>
      <c r="BS1915" s="8"/>
      <c r="BT1915" s="8"/>
      <c r="BU1915" s="8"/>
      <c r="BV1915" s="8"/>
      <c r="BW1915" s="8"/>
    </row>
    <row r="1916" spans="1:75" x14ac:dyDescent="0.3">
      <c r="A1916" s="7"/>
      <c r="B1916" s="3"/>
      <c r="C1916" s="3"/>
      <c r="D1916" s="3"/>
      <c r="E1916" s="3"/>
      <c r="F1916" s="3"/>
      <c r="H1916" s="3"/>
      <c r="I1916" s="3"/>
      <c r="J1916" s="3"/>
      <c r="K1916" s="3"/>
      <c r="L1916" s="3"/>
      <c r="M1916" s="3"/>
      <c r="N1916" s="3"/>
      <c r="O1916" s="3"/>
      <c r="P1916" s="3"/>
      <c r="Q1916" s="3"/>
      <c r="R1916" s="3"/>
      <c r="S1916" s="3"/>
      <c r="T1916" s="3"/>
      <c r="U1916" s="3"/>
      <c r="V1916" s="3"/>
      <c r="W1916" s="3"/>
      <c r="X1916" s="3"/>
      <c r="Y1916" s="3"/>
      <c r="Z1916" s="3"/>
      <c r="AA1916" s="3"/>
      <c r="AB1916" s="3"/>
      <c r="AC1916" s="3"/>
      <c r="AD1916" s="3"/>
      <c r="AE1916" s="3"/>
      <c r="AF1916" s="3"/>
      <c r="AG1916" s="3"/>
      <c r="AH1916" s="3"/>
      <c r="AI1916" s="3"/>
      <c r="AJ1916" s="3"/>
      <c r="AK1916" s="3"/>
      <c r="AL1916" s="3"/>
      <c r="AM1916" s="3"/>
      <c r="AN1916" s="3"/>
      <c r="AO1916" s="3"/>
      <c r="AP1916" s="3"/>
      <c r="AQ1916" s="3"/>
      <c r="AR1916" s="3"/>
      <c r="AS1916" s="3"/>
      <c r="AT1916" s="3"/>
      <c r="AU1916" s="3"/>
      <c r="AV1916" s="3"/>
      <c r="AW1916" s="3"/>
      <c r="AX1916" s="3"/>
      <c r="AY1916" s="3"/>
      <c r="AZ1916" s="3"/>
      <c r="BA1916" s="3"/>
      <c r="BB1916" s="3"/>
      <c r="BC1916" s="3"/>
      <c r="BD1916" s="3"/>
      <c r="BE1916" s="3"/>
      <c r="BF1916" s="3"/>
      <c r="BG1916" s="3"/>
      <c r="BH1916" s="3"/>
      <c r="BI1916" s="3"/>
      <c r="BJ1916" s="3"/>
      <c r="BK1916" s="3"/>
      <c r="BL1916" s="51"/>
      <c r="BM1916" s="8"/>
      <c r="BN1916" s="8"/>
      <c r="BO1916" s="10"/>
      <c r="BP1916" s="8"/>
      <c r="BQ1916" s="8"/>
      <c r="BR1916" s="8"/>
      <c r="BS1916" s="8"/>
      <c r="BT1916" s="8"/>
      <c r="BU1916" s="8"/>
      <c r="BV1916" s="8"/>
      <c r="BW1916" s="8"/>
    </row>
    <row r="1917" spans="1:75" x14ac:dyDescent="0.3">
      <c r="A1917" s="7"/>
      <c r="B1917" s="3"/>
      <c r="C1917" s="3"/>
      <c r="D1917" s="3"/>
      <c r="E1917" s="3"/>
      <c r="F1917" s="3"/>
      <c r="H1917" s="3"/>
      <c r="I1917" s="3"/>
      <c r="J1917" s="3"/>
      <c r="K1917" s="3"/>
      <c r="L1917" s="3"/>
      <c r="M1917" s="3"/>
      <c r="N1917" s="3"/>
      <c r="O1917" s="3"/>
      <c r="P1917" s="3"/>
      <c r="Q1917" s="3"/>
      <c r="R1917" s="3"/>
      <c r="S1917" s="3"/>
      <c r="T1917" s="3"/>
      <c r="U1917" s="3"/>
      <c r="V1917" s="3"/>
      <c r="W1917" s="3"/>
      <c r="X1917" s="3"/>
      <c r="Y1917" s="3"/>
      <c r="Z1917" s="3"/>
      <c r="AA1917" s="3"/>
      <c r="AB1917" s="3"/>
      <c r="AC1917" s="3"/>
      <c r="AD1917" s="3"/>
      <c r="AE1917" s="3"/>
      <c r="AF1917" s="3"/>
      <c r="AG1917" s="3"/>
      <c r="AH1917" s="3"/>
      <c r="AI1917" s="3"/>
      <c r="AJ1917" s="3"/>
      <c r="AK1917" s="3"/>
      <c r="AL1917" s="3"/>
      <c r="AM1917" s="3"/>
      <c r="AN1917" s="3"/>
      <c r="AO1917" s="3"/>
      <c r="AP1917" s="3"/>
      <c r="AQ1917" s="3"/>
      <c r="AR1917" s="3"/>
      <c r="AS1917" s="3"/>
      <c r="AT1917" s="3"/>
      <c r="AU1917" s="3"/>
      <c r="AV1917" s="3"/>
      <c r="AW1917" s="3"/>
      <c r="AX1917" s="3"/>
      <c r="AY1917" s="3"/>
      <c r="AZ1917" s="3"/>
      <c r="BA1917" s="3"/>
      <c r="BB1917" s="3"/>
      <c r="BC1917" s="3"/>
      <c r="BD1917" s="3"/>
      <c r="BE1917" s="3"/>
      <c r="BF1917" s="3"/>
      <c r="BG1917" s="3"/>
      <c r="BH1917" s="3"/>
      <c r="BI1917" s="3"/>
      <c r="BJ1917" s="3"/>
      <c r="BK1917" s="3"/>
      <c r="BL1917" s="51"/>
      <c r="BM1917" s="8"/>
      <c r="BN1917" s="8"/>
      <c r="BO1917" s="10"/>
      <c r="BP1917" s="8"/>
      <c r="BQ1917" s="8"/>
      <c r="BR1917" s="8"/>
      <c r="BS1917" s="8"/>
      <c r="BT1917" s="8"/>
      <c r="BU1917" s="8"/>
      <c r="BV1917" s="8"/>
      <c r="BW1917" s="8"/>
    </row>
    <row r="1918" spans="1:75" x14ac:dyDescent="0.3">
      <c r="A1918" s="7"/>
      <c r="B1918" s="3"/>
      <c r="C1918" s="3"/>
      <c r="D1918" s="3"/>
      <c r="E1918" s="3"/>
      <c r="F1918" s="3"/>
      <c r="H1918" s="3"/>
      <c r="I1918" s="3"/>
      <c r="J1918" s="3"/>
      <c r="K1918" s="3"/>
      <c r="L1918" s="3"/>
      <c r="M1918" s="3"/>
      <c r="N1918" s="3"/>
      <c r="O1918" s="3"/>
      <c r="P1918" s="3"/>
      <c r="Q1918" s="3"/>
      <c r="R1918" s="3"/>
      <c r="S1918" s="3"/>
      <c r="T1918" s="3"/>
      <c r="U1918" s="3"/>
      <c r="V1918" s="3"/>
      <c r="W1918" s="3"/>
      <c r="X1918" s="3"/>
      <c r="Y1918" s="3"/>
      <c r="Z1918" s="3"/>
      <c r="AA1918" s="3"/>
      <c r="AB1918" s="3"/>
      <c r="AC1918" s="3"/>
      <c r="AD1918" s="3"/>
      <c r="AE1918" s="3"/>
      <c r="AF1918" s="3"/>
      <c r="AG1918" s="3"/>
      <c r="AH1918" s="3"/>
      <c r="AI1918" s="3"/>
      <c r="AJ1918" s="3"/>
      <c r="AK1918" s="3"/>
      <c r="AL1918" s="3"/>
      <c r="AM1918" s="3"/>
      <c r="AN1918" s="3"/>
      <c r="AO1918" s="3"/>
      <c r="AP1918" s="3"/>
      <c r="AQ1918" s="3"/>
      <c r="AR1918" s="3"/>
      <c r="AS1918" s="3"/>
      <c r="AT1918" s="3"/>
      <c r="AU1918" s="3"/>
      <c r="AV1918" s="3"/>
      <c r="AW1918" s="3"/>
      <c r="AX1918" s="3"/>
      <c r="AY1918" s="3"/>
      <c r="AZ1918" s="3"/>
      <c r="BA1918" s="3"/>
      <c r="BB1918" s="3"/>
      <c r="BC1918" s="3"/>
      <c r="BD1918" s="3"/>
      <c r="BE1918" s="3"/>
      <c r="BF1918" s="3"/>
      <c r="BG1918" s="3"/>
      <c r="BH1918" s="3"/>
      <c r="BI1918" s="3"/>
      <c r="BJ1918" s="3"/>
      <c r="BK1918" s="3"/>
      <c r="BL1918" s="51"/>
      <c r="BM1918" s="8"/>
      <c r="BN1918" s="8"/>
      <c r="BO1918" s="10"/>
      <c r="BP1918" s="8"/>
      <c r="BQ1918" s="8"/>
      <c r="BR1918" s="8"/>
      <c r="BS1918" s="8"/>
      <c r="BT1918" s="8"/>
      <c r="BU1918" s="8"/>
      <c r="BV1918" s="8"/>
      <c r="BW1918" s="8"/>
    </row>
    <row r="1919" spans="1:75" x14ac:dyDescent="0.3">
      <c r="A1919" s="7"/>
      <c r="B1919" s="3"/>
      <c r="C1919" s="3"/>
      <c r="D1919" s="3"/>
      <c r="E1919" s="3"/>
      <c r="F1919" s="3"/>
      <c r="H1919" s="3"/>
      <c r="I1919" s="3"/>
      <c r="J1919" s="3"/>
      <c r="K1919" s="3"/>
      <c r="L1919" s="3"/>
      <c r="M1919" s="3"/>
      <c r="N1919" s="3"/>
      <c r="O1919" s="3"/>
      <c r="P1919" s="3"/>
      <c r="Q1919" s="3"/>
      <c r="R1919" s="3"/>
      <c r="S1919" s="3"/>
      <c r="T1919" s="3"/>
      <c r="U1919" s="3"/>
      <c r="V1919" s="3"/>
      <c r="W1919" s="3"/>
      <c r="X1919" s="3"/>
      <c r="Y1919" s="3"/>
      <c r="Z1919" s="3"/>
      <c r="AA1919" s="3"/>
      <c r="AB1919" s="3"/>
      <c r="AC1919" s="3"/>
      <c r="AD1919" s="3"/>
      <c r="AE1919" s="3"/>
      <c r="AF1919" s="3"/>
      <c r="AG1919" s="3"/>
      <c r="AH1919" s="3"/>
      <c r="AI1919" s="3"/>
      <c r="AJ1919" s="3"/>
      <c r="AK1919" s="3"/>
      <c r="AL1919" s="3"/>
      <c r="AM1919" s="3"/>
      <c r="AN1919" s="3"/>
      <c r="AO1919" s="3"/>
      <c r="AP1919" s="3"/>
      <c r="AQ1919" s="3"/>
      <c r="AR1919" s="3"/>
      <c r="AS1919" s="3"/>
      <c r="AT1919" s="3"/>
      <c r="AU1919" s="3"/>
      <c r="AV1919" s="3"/>
      <c r="AW1919" s="3"/>
      <c r="AX1919" s="3"/>
      <c r="AY1919" s="3"/>
      <c r="AZ1919" s="3"/>
      <c r="BA1919" s="3"/>
      <c r="BB1919" s="3"/>
      <c r="BC1919" s="3"/>
      <c r="BD1919" s="3"/>
      <c r="BE1919" s="3"/>
      <c r="BF1919" s="3"/>
      <c r="BG1919" s="3"/>
      <c r="BH1919" s="3"/>
      <c r="BI1919" s="3"/>
      <c r="BJ1919" s="3"/>
      <c r="BK1919" s="3"/>
      <c r="BL1919" s="51"/>
      <c r="BM1919" s="8"/>
      <c r="BN1919" s="8"/>
      <c r="BO1919" s="10"/>
      <c r="BP1919" s="8"/>
      <c r="BQ1919" s="8"/>
      <c r="BR1919" s="8"/>
      <c r="BS1919" s="8"/>
      <c r="BT1919" s="8"/>
      <c r="BU1919" s="8"/>
      <c r="BV1919" s="8"/>
      <c r="BW1919" s="8"/>
    </row>
    <row r="1920" spans="1:75" x14ac:dyDescent="0.3">
      <c r="A1920" s="7"/>
      <c r="B1920" s="3"/>
      <c r="C1920" s="3"/>
      <c r="D1920" s="3"/>
      <c r="E1920" s="3"/>
      <c r="F1920" s="3"/>
      <c r="H1920" s="3"/>
      <c r="I1920" s="3"/>
      <c r="J1920" s="3"/>
      <c r="K1920" s="3"/>
      <c r="L1920" s="3"/>
      <c r="M1920" s="3"/>
      <c r="N1920" s="3"/>
      <c r="O1920" s="3"/>
      <c r="P1920" s="3"/>
      <c r="Q1920" s="3"/>
      <c r="R1920" s="3"/>
      <c r="S1920" s="3"/>
      <c r="T1920" s="3"/>
      <c r="U1920" s="3"/>
      <c r="V1920" s="3"/>
      <c r="W1920" s="3"/>
      <c r="X1920" s="3"/>
      <c r="Y1920" s="3"/>
      <c r="Z1920" s="3"/>
      <c r="AA1920" s="3"/>
      <c r="AB1920" s="3"/>
      <c r="AC1920" s="3"/>
      <c r="AD1920" s="3"/>
      <c r="AE1920" s="3"/>
      <c r="AF1920" s="3"/>
      <c r="AG1920" s="3"/>
      <c r="AH1920" s="3"/>
      <c r="AI1920" s="3"/>
      <c r="AJ1920" s="3"/>
      <c r="AK1920" s="3"/>
      <c r="AL1920" s="3"/>
      <c r="AM1920" s="3"/>
      <c r="AN1920" s="3"/>
      <c r="AO1920" s="3"/>
      <c r="AP1920" s="3"/>
      <c r="AQ1920" s="3"/>
      <c r="AR1920" s="3"/>
      <c r="AS1920" s="3"/>
      <c r="AT1920" s="3"/>
      <c r="AU1920" s="3"/>
      <c r="AV1920" s="3"/>
      <c r="AW1920" s="3"/>
      <c r="AX1920" s="3"/>
      <c r="AY1920" s="3"/>
      <c r="AZ1920" s="3"/>
      <c r="BA1920" s="3"/>
      <c r="BB1920" s="3"/>
      <c r="BC1920" s="3"/>
      <c r="BD1920" s="3"/>
      <c r="BE1920" s="3"/>
      <c r="BF1920" s="3"/>
      <c r="BG1920" s="3"/>
      <c r="BH1920" s="3"/>
      <c r="BI1920" s="3"/>
      <c r="BJ1920" s="3"/>
      <c r="BK1920" s="3"/>
      <c r="BL1920" s="51"/>
      <c r="BM1920" s="8"/>
      <c r="BN1920" s="8"/>
      <c r="BO1920" s="10"/>
      <c r="BP1920" s="8"/>
      <c r="BQ1920" s="8"/>
      <c r="BR1920" s="8"/>
      <c r="BS1920" s="8"/>
      <c r="BT1920" s="8"/>
      <c r="BU1920" s="8"/>
      <c r="BV1920" s="8"/>
      <c r="BW1920" s="8"/>
    </row>
    <row r="1921" spans="1:75" x14ac:dyDescent="0.3">
      <c r="A1921" s="7"/>
      <c r="B1921" s="3"/>
      <c r="C1921" s="3"/>
      <c r="D1921" s="3"/>
      <c r="E1921" s="3"/>
      <c r="F1921" s="3"/>
      <c r="H1921" s="3"/>
      <c r="I1921" s="3"/>
      <c r="J1921" s="3"/>
      <c r="K1921" s="3"/>
      <c r="L1921" s="3"/>
      <c r="M1921" s="3"/>
      <c r="N1921" s="3"/>
      <c r="O1921" s="3"/>
      <c r="P1921" s="3"/>
      <c r="Q1921" s="3"/>
      <c r="R1921" s="3"/>
      <c r="S1921" s="3"/>
      <c r="T1921" s="3"/>
      <c r="U1921" s="3"/>
      <c r="V1921" s="3"/>
      <c r="W1921" s="3"/>
      <c r="X1921" s="3"/>
      <c r="Y1921" s="3"/>
      <c r="Z1921" s="3"/>
      <c r="AA1921" s="3"/>
      <c r="AB1921" s="3"/>
      <c r="AC1921" s="3"/>
      <c r="AD1921" s="3"/>
      <c r="AE1921" s="3"/>
      <c r="AF1921" s="3"/>
      <c r="AG1921" s="3"/>
      <c r="AH1921" s="3"/>
      <c r="AI1921" s="3"/>
      <c r="AJ1921" s="3"/>
      <c r="AK1921" s="3"/>
      <c r="AL1921" s="3"/>
      <c r="AM1921" s="3"/>
      <c r="AN1921" s="3"/>
      <c r="AO1921" s="3"/>
      <c r="AP1921" s="3"/>
      <c r="AQ1921" s="3"/>
      <c r="AR1921" s="3"/>
      <c r="AS1921" s="3"/>
      <c r="AT1921" s="3"/>
      <c r="AU1921" s="3"/>
      <c r="AV1921" s="3"/>
      <c r="AW1921" s="3"/>
      <c r="AX1921" s="3"/>
      <c r="AY1921" s="3"/>
      <c r="AZ1921" s="3"/>
      <c r="BA1921" s="3"/>
      <c r="BB1921" s="3"/>
      <c r="BC1921" s="3"/>
      <c r="BD1921" s="3"/>
      <c r="BE1921" s="3"/>
      <c r="BF1921" s="3"/>
      <c r="BG1921" s="3"/>
      <c r="BH1921" s="3"/>
      <c r="BI1921" s="3"/>
      <c r="BJ1921" s="3"/>
      <c r="BK1921" s="3"/>
      <c r="BL1921" s="51"/>
      <c r="BM1921" s="8"/>
      <c r="BN1921" s="8"/>
      <c r="BO1921" s="10"/>
      <c r="BP1921" s="8"/>
      <c r="BQ1921" s="8"/>
      <c r="BR1921" s="8"/>
      <c r="BS1921" s="8"/>
      <c r="BT1921" s="8"/>
      <c r="BU1921" s="8"/>
      <c r="BV1921" s="8"/>
      <c r="BW1921" s="8"/>
    </row>
    <row r="1922" spans="1:75" x14ac:dyDescent="0.3">
      <c r="A1922" s="7"/>
      <c r="B1922" s="3"/>
      <c r="C1922" s="3"/>
      <c r="D1922" s="3"/>
      <c r="E1922" s="3"/>
      <c r="F1922" s="3"/>
      <c r="H1922" s="3"/>
      <c r="I1922" s="3"/>
      <c r="J1922" s="3"/>
      <c r="K1922" s="3"/>
      <c r="L1922" s="3"/>
      <c r="M1922" s="3"/>
      <c r="N1922" s="3"/>
      <c r="O1922" s="3"/>
      <c r="P1922" s="3"/>
      <c r="Q1922" s="3"/>
      <c r="R1922" s="3"/>
      <c r="S1922" s="3"/>
      <c r="T1922" s="3"/>
      <c r="U1922" s="3"/>
      <c r="V1922" s="3"/>
      <c r="W1922" s="3"/>
      <c r="X1922" s="3"/>
      <c r="Y1922" s="3"/>
      <c r="Z1922" s="3"/>
      <c r="AA1922" s="3"/>
      <c r="AB1922" s="3"/>
      <c r="AC1922" s="3"/>
      <c r="AD1922" s="3"/>
      <c r="AE1922" s="3"/>
      <c r="AF1922" s="3"/>
      <c r="AG1922" s="3"/>
      <c r="AH1922" s="3"/>
      <c r="AI1922" s="3"/>
      <c r="AJ1922" s="3"/>
      <c r="AK1922" s="3"/>
      <c r="AL1922" s="3"/>
      <c r="AM1922" s="3"/>
      <c r="AN1922" s="3"/>
      <c r="AO1922" s="3"/>
      <c r="AP1922" s="3"/>
      <c r="AQ1922" s="3"/>
      <c r="AR1922" s="3"/>
      <c r="AS1922" s="3"/>
      <c r="AT1922" s="3"/>
      <c r="AU1922" s="3"/>
      <c r="AV1922" s="3"/>
      <c r="AW1922" s="3"/>
      <c r="AX1922" s="3"/>
      <c r="AY1922" s="3"/>
      <c r="AZ1922" s="3"/>
      <c r="BA1922" s="3"/>
      <c r="BB1922" s="3"/>
      <c r="BC1922" s="3"/>
      <c r="BD1922" s="3"/>
      <c r="BE1922" s="3"/>
      <c r="BF1922" s="3"/>
      <c r="BG1922" s="3"/>
      <c r="BH1922" s="3"/>
      <c r="BI1922" s="3"/>
      <c r="BJ1922" s="3"/>
      <c r="BK1922" s="3"/>
      <c r="BL1922" s="51"/>
      <c r="BM1922" s="8"/>
      <c r="BN1922" s="8"/>
      <c r="BO1922" s="10"/>
      <c r="BP1922" s="8"/>
      <c r="BQ1922" s="8"/>
      <c r="BR1922" s="8"/>
      <c r="BS1922" s="8"/>
      <c r="BT1922" s="8"/>
      <c r="BU1922" s="8"/>
      <c r="BV1922" s="8"/>
      <c r="BW1922" s="8"/>
    </row>
    <row r="1923" spans="1:75" x14ac:dyDescent="0.3">
      <c r="A1923" s="7"/>
      <c r="B1923" s="3"/>
      <c r="C1923" s="3"/>
      <c r="D1923" s="3"/>
      <c r="E1923" s="3"/>
      <c r="F1923" s="3"/>
      <c r="H1923" s="3"/>
      <c r="I1923" s="3"/>
      <c r="J1923" s="3"/>
      <c r="K1923" s="3"/>
      <c r="L1923" s="3"/>
      <c r="M1923" s="3"/>
      <c r="N1923" s="3"/>
      <c r="O1923" s="3"/>
      <c r="P1923" s="3"/>
      <c r="Q1923" s="3"/>
      <c r="R1923" s="3"/>
      <c r="S1923" s="3"/>
      <c r="T1923" s="3"/>
      <c r="U1923" s="3"/>
      <c r="V1923" s="3"/>
      <c r="W1923" s="3"/>
      <c r="X1923" s="3"/>
      <c r="Y1923" s="3"/>
      <c r="Z1923" s="3"/>
      <c r="AA1923" s="3"/>
      <c r="AB1923" s="3"/>
      <c r="AC1923" s="3"/>
      <c r="AD1923" s="3"/>
      <c r="AE1923" s="3"/>
      <c r="AF1923" s="3"/>
      <c r="AG1923" s="3"/>
      <c r="AH1923" s="3"/>
      <c r="AI1923" s="3"/>
      <c r="AJ1923" s="3"/>
      <c r="AK1923" s="3"/>
      <c r="AL1923" s="3"/>
      <c r="AM1923" s="3"/>
      <c r="AN1923" s="3"/>
      <c r="AO1923" s="3"/>
      <c r="AP1923" s="3"/>
      <c r="AQ1923" s="3"/>
      <c r="AR1923" s="3"/>
      <c r="AS1923" s="3"/>
      <c r="AT1923" s="3"/>
      <c r="AU1923" s="3"/>
      <c r="AV1923" s="3"/>
      <c r="AW1923" s="3"/>
      <c r="AX1923" s="3"/>
      <c r="AY1923" s="3"/>
      <c r="AZ1923" s="3"/>
      <c r="BA1923" s="3"/>
      <c r="BB1923" s="3"/>
      <c r="BC1923" s="3"/>
      <c r="BD1923" s="3"/>
      <c r="BE1923" s="3"/>
      <c r="BF1923" s="3"/>
      <c r="BG1923" s="3"/>
      <c r="BH1923" s="3"/>
      <c r="BI1923" s="3"/>
      <c r="BJ1923" s="3"/>
      <c r="BK1923" s="3"/>
      <c r="BL1923" s="51"/>
      <c r="BM1923" s="8"/>
      <c r="BN1923" s="8"/>
      <c r="BO1923" s="10"/>
      <c r="BP1923" s="8"/>
      <c r="BQ1923" s="8"/>
      <c r="BR1923" s="8"/>
      <c r="BS1923" s="8"/>
      <c r="BT1923" s="8"/>
      <c r="BU1923" s="8"/>
      <c r="BV1923" s="8"/>
      <c r="BW1923" s="8"/>
    </row>
    <row r="1924" spans="1:75" x14ac:dyDescent="0.3">
      <c r="A1924" s="7"/>
      <c r="B1924" s="3"/>
      <c r="C1924" s="3"/>
      <c r="D1924" s="3"/>
      <c r="E1924" s="3"/>
      <c r="F1924" s="3"/>
      <c r="H1924" s="3"/>
      <c r="I1924" s="3"/>
      <c r="J1924" s="3"/>
      <c r="K1924" s="3"/>
      <c r="L1924" s="3"/>
      <c r="M1924" s="3"/>
      <c r="N1924" s="3"/>
      <c r="O1924" s="3"/>
      <c r="P1924" s="3"/>
      <c r="Q1924" s="3"/>
      <c r="R1924" s="3"/>
      <c r="S1924" s="3"/>
      <c r="T1924" s="3"/>
      <c r="U1924" s="3"/>
      <c r="V1924" s="3"/>
      <c r="W1924" s="3"/>
      <c r="X1924" s="3"/>
      <c r="Y1924" s="3"/>
      <c r="Z1924" s="3"/>
      <c r="AA1924" s="3"/>
      <c r="AB1924" s="3"/>
      <c r="AC1924" s="3"/>
      <c r="AD1924" s="3"/>
      <c r="AE1924" s="3"/>
      <c r="AF1924" s="3"/>
      <c r="AG1924" s="3"/>
      <c r="AH1924" s="3"/>
      <c r="AI1924" s="3"/>
      <c r="AJ1924" s="3"/>
      <c r="AK1924" s="3"/>
      <c r="AL1924" s="3"/>
      <c r="AM1924" s="3"/>
      <c r="AN1924" s="3"/>
      <c r="AO1924" s="3"/>
      <c r="AP1924" s="3"/>
      <c r="AQ1924" s="3"/>
      <c r="AR1924" s="3"/>
      <c r="AS1924" s="3"/>
      <c r="AT1924" s="3"/>
      <c r="AU1924" s="3"/>
      <c r="AV1924" s="3"/>
      <c r="AW1924" s="3"/>
      <c r="AX1924" s="3"/>
      <c r="AY1924" s="3"/>
      <c r="AZ1924" s="3"/>
      <c r="BA1924" s="3"/>
      <c r="BB1924" s="3"/>
      <c r="BC1924" s="3"/>
      <c r="BD1924" s="3"/>
      <c r="BE1924" s="3"/>
      <c r="BF1924" s="3"/>
      <c r="BG1924" s="3"/>
      <c r="BH1924" s="3"/>
      <c r="BI1924" s="3"/>
      <c r="BJ1924" s="3"/>
      <c r="BK1924" s="3"/>
      <c r="BL1924" s="51"/>
      <c r="BM1924" s="8"/>
      <c r="BN1924" s="8"/>
      <c r="BO1924" s="10"/>
      <c r="BP1924" s="8"/>
      <c r="BQ1924" s="8"/>
      <c r="BR1924" s="8"/>
      <c r="BS1924" s="8"/>
      <c r="BT1924" s="8"/>
      <c r="BU1924" s="8"/>
      <c r="BV1924" s="8"/>
      <c r="BW1924" s="8"/>
    </row>
    <row r="1925" spans="1:75" x14ac:dyDescent="0.3">
      <c r="A1925" s="7"/>
      <c r="B1925" s="3"/>
      <c r="C1925" s="3"/>
      <c r="D1925" s="3"/>
      <c r="E1925" s="3"/>
      <c r="F1925" s="3"/>
      <c r="H1925" s="3"/>
      <c r="I1925" s="3"/>
      <c r="J1925" s="3"/>
      <c r="K1925" s="3"/>
      <c r="L1925" s="3"/>
      <c r="M1925" s="3"/>
      <c r="N1925" s="3"/>
      <c r="O1925" s="3"/>
      <c r="P1925" s="3"/>
      <c r="Q1925" s="3"/>
      <c r="R1925" s="3"/>
      <c r="S1925" s="3"/>
      <c r="T1925" s="3"/>
      <c r="U1925" s="3"/>
      <c r="V1925" s="3"/>
      <c r="W1925" s="3"/>
      <c r="X1925" s="3"/>
      <c r="Y1925" s="3"/>
      <c r="Z1925" s="3"/>
      <c r="AA1925" s="3"/>
      <c r="AB1925" s="3"/>
      <c r="AC1925" s="3"/>
      <c r="AD1925" s="3"/>
      <c r="AE1925" s="3"/>
      <c r="AF1925" s="3"/>
      <c r="AG1925" s="3"/>
      <c r="AH1925" s="3"/>
      <c r="AI1925" s="3"/>
      <c r="AJ1925" s="3"/>
      <c r="AK1925" s="3"/>
      <c r="AL1925" s="3"/>
      <c r="AM1925" s="3"/>
      <c r="AN1925" s="3"/>
      <c r="AO1925" s="3"/>
      <c r="AP1925" s="3"/>
      <c r="AQ1925" s="3"/>
      <c r="AR1925" s="3"/>
      <c r="AS1925" s="3"/>
      <c r="AT1925" s="3"/>
      <c r="AU1925" s="3"/>
      <c r="AV1925" s="3"/>
      <c r="AW1925" s="3"/>
      <c r="AX1925" s="3"/>
      <c r="AY1925" s="3"/>
      <c r="AZ1925" s="3"/>
      <c r="BA1925" s="3"/>
      <c r="BB1925" s="3"/>
      <c r="BC1925" s="3"/>
      <c r="BD1925" s="3"/>
      <c r="BE1925" s="3"/>
      <c r="BF1925" s="3"/>
      <c r="BG1925" s="3"/>
      <c r="BH1925" s="3"/>
      <c r="BI1925" s="3"/>
      <c r="BJ1925" s="3"/>
      <c r="BK1925" s="3"/>
      <c r="BL1925" s="51"/>
      <c r="BM1925" s="8"/>
      <c r="BN1925" s="8"/>
      <c r="BO1925" s="10"/>
      <c r="BP1925" s="8"/>
      <c r="BQ1925" s="8"/>
      <c r="BR1925" s="8"/>
      <c r="BS1925" s="8"/>
      <c r="BT1925" s="8"/>
      <c r="BU1925" s="8"/>
      <c r="BV1925" s="8"/>
      <c r="BW1925" s="8"/>
    </row>
    <row r="1926" spans="1:75" x14ac:dyDescent="0.3">
      <c r="A1926" s="7"/>
      <c r="B1926" s="3"/>
      <c r="C1926" s="3"/>
      <c r="D1926" s="3"/>
      <c r="E1926" s="3"/>
      <c r="F1926" s="3"/>
      <c r="H1926" s="3"/>
      <c r="I1926" s="3"/>
      <c r="J1926" s="3"/>
      <c r="K1926" s="3"/>
      <c r="L1926" s="3"/>
      <c r="M1926" s="3"/>
      <c r="N1926" s="3"/>
      <c r="O1926" s="3"/>
      <c r="P1926" s="3"/>
      <c r="Q1926" s="3"/>
      <c r="R1926" s="3"/>
      <c r="S1926" s="3"/>
      <c r="T1926" s="3"/>
      <c r="U1926" s="3"/>
      <c r="V1926" s="3"/>
      <c r="W1926" s="3"/>
      <c r="X1926" s="3"/>
      <c r="Y1926" s="3"/>
      <c r="Z1926" s="3"/>
      <c r="AA1926" s="3"/>
      <c r="AB1926" s="3"/>
      <c r="AC1926" s="3"/>
      <c r="AD1926" s="3"/>
      <c r="AE1926" s="3"/>
      <c r="AF1926" s="3"/>
      <c r="AG1926" s="3"/>
      <c r="AH1926" s="3"/>
      <c r="AI1926" s="3"/>
      <c r="AJ1926" s="3"/>
      <c r="AK1926" s="3"/>
      <c r="AL1926" s="3"/>
      <c r="AM1926" s="3"/>
      <c r="AN1926" s="3"/>
      <c r="AO1926" s="3"/>
      <c r="AP1926" s="3"/>
      <c r="AQ1926" s="3"/>
      <c r="AR1926" s="3"/>
      <c r="AS1926" s="3"/>
      <c r="AT1926" s="3"/>
      <c r="AU1926" s="3"/>
      <c r="AV1926" s="3"/>
      <c r="AW1926" s="3"/>
      <c r="AX1926" s="3"/>
      <c r="AY1926" s="3"/>
      <c r="AZ1926" s="3"/>
      <c r="BA1926" s="3"/>
      <c r="BB1926" s="3"/>
      <c r="BC1926" s="3"/>
      <c r="BD1926" s="3"/>
      <c r="BE1926" s="3"/>
      <c r="BF1926" s="3"/>
      <c r="BG1926" s="3"/>
      <c r="BH1926" s="3"/>
      <c r="BI1926" s="3"/>
      <c r="BJ1926" s="3"/>
      <c r="BK1926" s="3"/>
      <c r="BL1926" s="51"/>
      <c r="BM1926" s="8"/>
      <c r="BN1926" s="8"/>
      <c r="BO1926" s="10"/>
      <c r="BP1926" s="8"/>
      <c r="BQ1926" s="8"/>
      <c r="BR1926" s="8"/>
      <c r="BS1926" s="8"/>
      <c r="BT1926" s="8"/>
      <c r="BU1926" s="8"/>
      <c r="BV1926" s="8"/>
      <c r="BW1926" s="8"/>
    </row>
    <row r="1927" spans="1:75" x14ac:dyDescent="0.3">
      <c r="A1927" s="7"/>
      <c r="B1927" s="3"/>
      <c r="C1927" s="3"/>
      <c r="D1927" s="3"/>
      <c r="E1927" s="3"/>
      <c r="F1927" s="3"/>
      <c r="H1927" s="3"/>
      <c r="I1927" s="3"/>
      <c r="J1927" s="3"/>
      <c r="K1927" s="3"/>
      <c r="L1927" s="3"/>
      <c r="M1927" s="3"/>
      <c r="N1927" s="3"/>
      <c r="O1927" s="3"/>
      <c r="P1927" s="3"/>
      <c r="Q1927" s="3"/>
      <c r="R1927" s="3"/>
      <c r="S1927" s="3"/>
      <c r="T1927" s="3"/>
      <c r="U1927" s="3"/>
      <c r="V1927" s="3"/>
      <c r="W1927" s="3"/>
      <c r="X1927" s="3"/>
      <c r="Y1927" s="3"/>
      <c r="Z1927" s="3"/>
      <c r="AA1927" s="3"/>
      <c r="AB1927" s="3"/>
      <c r="AC1927" s="3"/>
      <c r="AD1927" s="3"/>
      <c r="AE1927" s="3"/>
      <c r="AF1927" s="3"/>
      <c r="AG1927" s="3"/>
      <c r="AH1927" s="3"/>
      <c r="AI1927" s="3"/>
      <c r="AJ1927" s="3"/>
      <c r="AK1927" s="3"/>
      <c r="AL1927" s="3"/>
      <c r="AM1927" s="3"/>
      <c r="AN1927" s="3"/>
      <c r="AO1927" s="3"/>
      <c r="AP1927" s="3"/>
      <c r="AQ1927" s="3"/>
      <c r="AR1927" s="3"/>
      <c r="AS1927" s="3"/>
      <c r="AT1927" s="3"/>
      <c r="AU1927" s="3"/>
      <c r="AV1927" s="3"/>
      <c r="AW1927" s="3"/>
      <c r="AX1927" s="3"/>
      <c r="AY1927" s="3"/>
      <c r="AZ1927" s="3"/>
      <c r="BA1927" s="3"/>
      <c r="BB1927" s="3"/>
      <c r="BC1927" s="3"/>
      <c r="BD1927" s="3"/>
      <c r="BE1927" s="3"/>
      <c r="BF1927" s="3"/>
      <c r="BG1927" s="3"/>
      <c r="BH1927" s="3"/>
      <c r="BI1927" s="3"/>
      <c r="BJ1927" s="3"/>
      <c r="BK1927" s="3"/>
      <c r="BL1927" s="51"/>
      <c r="BM1927" s="8"/>
      <c r="BN1927" s="8"/>
      <c r="BO1927" s="10"/>
      <c r="BP1927" s="8"/>
      <c r="BQ1927" s="8"/>
      <c r="BR1927" s="8"/>
      <c r="BS1927" s="8"/>
      <c r="BT1927" s="8"/>
      <c r="BU1927" s="8"/>
      <c r="BV1927" s="8"/>
      <c r="BW1927" s="8"/>
    </row>
    <row r="1928" spans="1:75" x14ac:dyDescent="0.3">
      <c r="A1928" s="7"/>
      <c r="B1928" s="3"/>
      <c r="C1928" s="3"/>
      <c r="D1928" s="3"/>
      <c r="E1928" s="3"/>
      <c r="F1928" s="3"/>
      <c r="H1928" s="3"/>
      <c r="I1928" s="3"/>
      <c r="J1928" s="3"/>
      <c r="K1928" s="3"/>
      <c r="L1928" s="3"/>
      <c r="M1928" s="3"/>
      <c r="N1928" s="3"/>
      <c r="O1928" s="3"/>
      <c r="P1928" s="3"/>
      <c r="Q1928" s="3"/>
      <c r="R1928" s="3"/>
      <c r="S1928" s="3"/>
      <c r="T1928" s="3"/>
      <c r="U1928" s="3"/>
      <c r="V1928" s="3"/>
      <c r="W1928" s="3"/>
      <c r="X1928" s="3"/>
      <c r="Y1928" s="3"/>
      <c r="Z1928" s="3"/>
      <c r="AA1928" s="3"/>
      <c r="AB1928" s="3"/>
      <c r="AC1928" s="3"/>
      <c r="AD1928" s="3"/>
      <c r="AE1928" s="3"/>
      <c r="AF1928" s="3"/>
      <c r="AG1928" s="3"/>
      <c r="AH1928" s="3"/>
      <c r="AI1928" s="3"/>
      <c r="AJ1928" s="3"/>
      <c r="AK1928" s="3"/>
      <c r="AL1928" s="3"/>
      <c r="AM1928" s="3"/>
      <c r="AN1928" s="3"/>
      <c r="AO1928" s="3"/>
      <c r="AP1928" s="3"/>
      <c r="AQ1928" s="3"/>
      <c r="AR1928" s="3"/>
      <c r="AS1928" s="3"/>
      <c r="AT1928" s="3"/>
      <c r="AU1928" s="3"/>
      <c r="AV1928" s="3"/>
      <c r="AW1928" s="3"/>
      <c r="AX1928" s="3"/>
      <c r="AY1928" s="3"/>
      <c r="AZ1928" s="3"/>
      <c r="BA1928" s="3"/>
      <c r="BB1928" s="3"/>
      <c r="BC1928" s="3"/>
      <c r="BD1928" s="3"/>
      <c r="BE1928" s="3"/>
      <c r="BF1928" s="3"/>
      <c r="BG1928" s="3"/>
      <c r="BH1928" s="3"/>
      <c r="BI1928" s="3"/>
      <c r="BJ1928" s="3"/>
      <c r="BK1928" s="3"/>
      <c r="BL1928" s="51"/>
      <c r="BM1928" s="8"/>
      <c r="BN1928" s="8"/>
      <c r="BO1928" s="10"/>
      <c r="BP1928" s="8"/>
      <c r="BQ1928" s="8"/>
      <c r="BR1928" s="8"/>
      <c r="BS1928" s="8"/>
      <c r="BT1928" s="8"/>
      <c r="BU1928" s="8"/>
      <c r="BV1928" s="8"/>
      <c r="BW1928" s="8"/>
    </row>
    <row r="1929" spans="1:75" x14ac:dyDescent="0.3">
      <c r="A1929" s="7"/>
      <c r="B1929" s="3"/>
      <c r="C1929" s="3"/>
      <c r="D1929" s="3"/>
      <c r="E1929" s="3"/>
      <c r="F1929" s="3"/>
      <c r="H1929" s="3"/>
      <c r="I1929" s="3"/>
      <c r="J1929" s="3"/>
      <c r="K1929" s="3"/>
      <c r="L1929" s="3"/>
      <c r="M1929" s="3"/>
      <c r="N1929" s="3"/>
      <c r="O1929" s="3"/>
      <c r="P1929" s="3"/>
      <c r="Q1929" s="3"/>
      <c r="R1929" s="3"/>
      <c r="S1929" s="3"/>
      <c r="T1929" s="3"/>
      <c r="U1929" s="3"/>
      <c r="V1929" s="3"/>
      <c r="W1929" s="3"/>
      <c r="X1929" s="3"/>
      <c r="Y1929" s="3"/>
      <c r="Z1929" s="3"/>
      <c r="AA1929" s="3"/>
      <c r="AB1929" s="3"/>
      <c r="AC1929" s="3"/>
      <c r="AD1929" s="3"/>
      <c r="AE1929" s="3"/>
      <c r="AF1929" s="3"/>
      <c r="AG1929" s="3"/>
      <c r="AH1929" s="3"/>
      <c r="AI1929" s="3"/>
      <c r="AJ1929" s="3"/>
      <c r="AK1929" s="3"/>
      <c r="AL1929" s="3"/>
      <c r="AM1929" s="3"/>
      <c r="AN1929" s="3"/>
      <c r="AO1929" s="3"/>
      <c r="AP1929" s="3"/>
      <c r="AQ1929" s="3"/>
      <c r="AR1929" s="3"/>
      <c r="AS1929" s="3"/>
      <c r="AT1929" s="3"/>
      <c r="AU1929" s="3"/>
      <c r="AV1929" s="3"/>
      <c r="AW1929" s="3"/>
      <c r="AX1929" s="3"/>
      <c r="AY1929" s="3"/>
      <c r="AZ1929" s="3"/>
      <c r="BA1929" s="3"/>
      <c r="BB1929" s="3"/>
      <c r="BC1929" s="3"/>
      <c r="BD1929" s="3"/>
      <c r="BE1929" s="3"/>
      <c r="BF1929" s="3"/>
      <c r="BG1929" s="3"/>
      <c r="BH1929" s="3"/>
      <c r="BI1929" s="3"/>
      <c r="BJ1929" s="3"/>
      <c r="BK1929" s="3"/>
      <c r="BL1929" s="51"/>
      <c r="BM1929" s="8"/>
      <c r="BN1929" s="8"/>
      <c r="BO1929" s="10"/>
      <c r="BP1929" s="8"/>
      <c r="BQ1929" s="8"/>
      <c r="BR1929" s="8"/>
      <c r="BS1929" s="8"/>
      <c r="BT1929" s="8"/>
      <c r="BU1929" s="8"/>
      <c r="BV1929" s="8"/>
      <c r="BW1929" s="8"/>
    </row>
    <row r="1930" spans="1:75" x14ac:dyDescent="0.3">
      <c r="A1930" s="7"/>
      <c r="B1930" s="3"/>
      <c r="C1930" s="3"/>
      <c r="D1930" s="3"/>
      <c r="E1930" s="3"/>
      <c r="F1930" s="3"/>
      <c r="H1930" s="3"/>
      <c r="I1930" s="3"/>
      <c r="J1930" s="3"/>
      <c r="K1930" s="3"/>
      <c r="L1930" s="3"/>
      <c r="M1930" s="3"/>
      <c r="N1930" s="3"/>
      <c r="O1930" s="3"/>
      <c r="P1930" s="3"/>
      <c r="Q1930" s="3"/>
      <c r="R1930" s="3"/>
      <c r="S1930" s="3"/>
      <c r="T1930" s="3"/>
      <c r="U1930" s="3"/>
      <c r="V1930" s="3"/>
      <c r="W1930" s="3"/>
      <c r="X1930" s="3"/>
      <c r="Y1930" s="3"/>
      <c r="Z1930" s="3"/>
      <c r="AA1930" s="3"/>
      <c r="AB1930" s="3"/>
      <c r="AC1930" s="3"/>
      <c r="AD1930" s="3"/>
      <c r="AE1930" s="3"/>
      <c r="AF1930" s="3"/>
      <c r="AG1930" s="3"/>
      <c r="AH1930" s="3"/>
      <c r="AI1930" s="3"/>
      <c r="AJ1930" s="3"/>
      <c r="AK1930" s="3"/>
      <c r="AL1930" s="3"/>
      <c r="AM1930" s="3"/>
      <c r="AN1930" s="3"/>
      <c r="AO1930" s="3"/>
      <c r="AP1930" s="3"/>
      <c r="AQ1930" s="3"/>
      <c r="AR1930" s="3"/>
      <c r="AS1930" s="3"/>
      <c r="AT1930" s="3"/>
      <c r="AU1930" s="3"/>
      <c r="AV1930" s="3"/>
      <c r="AW1930" s="3"/>
      <c r="AX1930" s="3"/>
      <c r="AY1930" s="3"/>
      <c r="AZ1930" s="3"/>
      <c r="BA1930" s="3"/>
      <c r="BB1930" s="3"/>
      <c r="BC1930" s="3"/>
      <c r="BD1930" s="3"/>
      <c r="BE1930" s="3"/>
      <c r="BF1930" s="3"/>
      <c r="BG1930" s="3"/>
      <c r="BH1930" s="3"/>
      <c r="BI1930" s="3"/>
      <c r="BJ1930" s="3"/>
      <c r="BK1930" s="3"/>
      <c r="BL1930" s="51"/>
      <c r="BM1930" s="8"/>
      <c r="BN1930" s="8"/>
      <c r="BO1930" s="10"/>
      <c r="BP1930" s="8"/>
      <c r="BQ1930" s="8"/>
      <c r="BR1930" s="8"/>
      <c r="BS1930" s="8"/>
      <c r="BT1930" s="8"/>
      <c r="BU1930" s="8"/>
      <c r="BV1930" s="8"/>
      <c r="BW1930" s="8"/>
    </row>
    <row r="1931" spans="1:75" x14ac:dyDescent="0.3">
      <c r="A1931" s="7"/>
      <c r="B1931" s="3"/>
      <c r="C1931" s="3"/>
      <c r="D1931" s="3"/>
      <c r="E1931" s="3"/>
      <c r="F1931" s="3"/>
      <c r="H1931" s="3"/>
      <c r="I1931" s="3"/>
      <c r="J1931" s="3"/>
      <c r="K1931" s="3"/>
      <c r="L1931" s="3"/>
      <c r="M1931" s="3"/>
      <c r="N1931" s="3"/>
      <c r="O1931" s="3"/>
      <c r="P1931" s="3"/>
      <c r="Q1931" s="3"/>
      <c r="R1931" s="3"/>
      <c r="S1931" s="3"/>
      <c r="T1931" s="3"/>
      <c r="U1931" s="3"/>
      <c r="V1931" s="3"/>
      <c r="W1931" s="3"/>
      <c r="X1931" s="3"/>
      <c r="Y1931" s="3"/>
      <c r="Z1931" s="3"/>
      <c r="AA1931" s="3"/>
      <c r="AB1931" s="3"/>
      <c r="AC1931" s="3"/>
      <c r="AD1931" s="3"/>
      <c r="AE1931" s="3"/>
      <c r="AF1931" s="3"/>
      <c r="AG1931" s="3"/>
      <c r="AH1931" s="3"/>
      <c r="AI1931" s="3"/>
      <c r="AJ1931" s="3"/>
      <c r="AK1931" s="3"/>
      <c r="AL1931" s="3"/>
      <c r="AM1931" s="3"/>
      <c r="AN1931" s="3"/>
      <c r="AO1931" s="3"/>
      <c r="AP1931" s="3"/>
      <c r="AQ1931" s="3"/>
      <c r="AR1931" s="3"/>
      <c r="AS1931" s="3"/>
      <c r="AT1931" s="3"/>
      <c r="AU1931" s="3"/>
      <c r="AV1931" s="3"/>
      <c r="AW1931" s="3"/>
      <c r="AX1931" s="3"/>
      <c r="AY1931" s="3"/>
      <c r="AZ1931" s="3"/>
      <c r="BA1931" s="3"/>
      <c r="BB1931" s="3"/>
      <c r="BC1931" s="3"/>
      <c r="BD1931" s="3"/>
      <c r="BE1931" s="3"/>
      <c r="BF1931" s="3"/>
      <c r="BG1931" s="3"/>
      <c r="BH1931" s="3"/>
      <c r="BI1931" s="3"/>
      <c r="BJ1931" s="3"/>
      <c r="BK1931" s="3"/>
      <c r="BL1931" s="51"/>
      <c r="BM1931" s="8"/>
      <c r="BN1931" s="8"/>
      <c r="BO1931" s="10"/>
      <c r="BP1931" s="8"/>
      <c r="BQ1931" s="8"/>
      <c r="BR1931" s="8"/>
      <c r="BS1931" s="8"/>
      <c r="BT1931" s="8"/>
      <c r="BU1931" s="8"/>
      <c r="BV1931" s="8"/>
      <c r="BW1931" s="8"/>
    </row>
    <row r="1932" spans="1:75" x14ac:dyDescent="0.3">
      <c r="A1932" s="7"/>
      <c r="B1932" s="3"/>
      <c r="C1932" s="3"/>
      <c r="D1932" s="3"/>
      <c r="E1932" s="3"/>
      <c r="F1932" s="3"/>
      <c r="H1932" s="3"/>
      <c r="I1932" s="3"/>
      <c r="J1932" s="3"/>
      <c r="K1932" s="3"/>
      <c r="L1932" s="3"/>
      <c r="M1932" s="3"/>
      <c r="N1932" s="3"/>
      <c r="O1932" s="3"/>
      <c r="P1932" s="3"/>
      <c r="Q1932" s="3"/>
      <c r="R1932" s="3"/>
      <c r="S1932" s="3"/>
      <c r="T1932" s="3"/>
      <c r="U1932" s="3"/>
      <c r="V1932" s="3"/>
      <c r="W1932" s="3"/>
      <c r="X1932" s="3"/>
      <c r="Y1932" s="3"/>
      <c r="Z1932" s="3"/>
      <c r="AA1932" s="3"/>
      <c r="AB1932" s="3"/>
      <c r="AC1932" s="3"/>
      <c r="AD1932" s="3"/>
      <c r="AE1932" s="3"/>
      <c r="AF1932" s="3"/>
      <c r="AG1932" s="3"/>
      <c r="AH1932" s="3"/>
      <c r="AI1932" s="3"/>
      <c r="AJ1932" s="3"/>
      <c r="AK1932" s="3"/>
      <c r="AL1932" s="3"/>
      <c r="AM1932" s="3"/>
      <c r="AN1932" s="3"/>
      <c r="AO1932" s="3"/>
      <c r="AP1932" s="3"/>
      <c r="AQ1932" s="3"/>
      <c r="AR1932" s="3"/>
      <c r="AS1932" s="3"/>
      <c r="AT1932" s="3"/>
      <c r="AU1932" s="3"/>
      <c r="AV1932" s="3"/>
      <c r="AW1932" s="3"/>
      <c r="AX1932" s="3"/>
      <c r="AY1932" s="3"/>
      <c r="AZ1932" s="3"/>
      <c r="BA1932" s="3"/>
      <c r="BB1932" s="3"/>
      <c r="BC1932" s="3"/>
      <c r="BD1932" s="3"/>
      <c r="BE1932" s="3"/>
      <c r="BF1932" s="3"/>
      <c r="BG1932" s="3"/>
      <c r="BH1932" s="3"/>
      <c r="BI1932" s="3"/>
      <c r="BJ1932" s="3"/>
      <c r="BK1932" s="3"/>
      <c r="BL1932" s="51"/>
      <c r="BM1932" s="8"/>
      <c r="BN1932" s="8"/>
      <c r="BO1932" s="10"/>
      <c r="BP1932" s="8"/>
      <c r="BQ1932" s="8"/>
      <c r="BR1932" s="8"/>
      <c r="BS1932" s="8"/>
      <c r="BT1932" s="8"/>
      <c r="BU1932" s="8"/>
      <c r="BV1932" s="8"/>
      <c r="BW1932" s="8"/>
    </row>
    <row r="1933" spans="1:75" x14ac:dyDescent="0.3">
      <c r="A1933" s="7"/>
      <c r="B1933" s="3"/>
      <c r="C1933" s="3"/>
      <c r="D1933" s="3"/>
      <c r="E1933" s="3"/>
      <c r="F1933" s="3"/>
      <c r="H1933" s="3"/>
      <c r="I1933" s="3"/>
      <c r="J1933" s="3"/>
      <c r="K1933" s="3"/>
      <c r="L1933" s="3"/>
      <c r="M1933" s="3"/>
      <c r="N1933" s="3"/>
      <c r="O1933" s="3"/>
      <c r="P1933" s="3"/>
      <c r="Q1933" s="3"/>
      <c r="R1933" s="3"/>
      <c r="S1933" s="3"/>
      <c r="T1933" s="3"/>
      <c r="U1933" s="3"/>
      <c r="V1933" s="3"/>
      <c r="W1933" s="3"/>
      <c r="X1933" s="3"/>
      <c r="Y1933" s="3"/>
      <c r="Z1933" s="3"/>
      <c r="AA1933" s="3"/>
      <c r="AB1933" s="3"/>
      <c r="AC1933" s="3"/>
      <c r="AD1933" s="3"/>
      <c r="AE1933" s="3"/>
      <c r="AF1933" s="3"/>
      <c r="AG1933" s="3"/>
      <c r="AH1933" s="3"/>
      <c r="AI1933" s="3"/>
      <c r="AJ1933" s="3"/>
      <c r="AK1933" s="3"/>
      <c r="AL1933" s="3"/>
      <c r="AM1933" s="3"/>
      <c r="AN1933" s="3"/>
      <c r="AO1933" s="3"/>
      <c r="AP1933" s="3"/>
      <c r="AQ1933" s="3"/>
      <c r="AR1933" s="3"/>
      <c r="AS1933" s="3"/>
      <c r="AT1933" s="3"/>
      <c r="AU1933" s="3"/>
      <c r="AV1933" s="3"/>
      <c r="AW1933" s="3"/>
      <c r="AX1933" s="3"/>
      <c r="AY1933" s="3"/>
      <c r="AZ1933" s="3"/>
      <c r="BA1933" s="3"/>
      <c r="BB1933" s="3"/>
      <c r="BC1933" s="3"/>
      <c r="BD1933" s="3"/>
      <c r="BE1933" s="3"/>
      <c r="BF1933" s="3"/>
      <c r="BG1933" s="3"/>
      <c r="BH1933" s="3"/>
      <c r="BI1933" s="3"/>
      <c r="BJ1933" s="3"/>
      <c r="BK1933" s="3"/>
      <c r="BL1933" s="51"/>
      <c r="BM1933" s="8"/>
      <c r="BN1933" s="8"/>
      <c r="BO1933" s="10"/>
      <c r="BP1933" s="8"/>
      <c r="BQ1933" s="8"/>
      <c r="BR1933" s="8"/>
      <c r="BS1933" s="8"/>
      <c r="BT1933" s="8"/>
      <c r="BU1933" s="8"/>
      <c r="BV1933" s="8"/>
      <c r="BW1933" s="8"/>
    </row>
    <row r="1934" spans="1:75" x14ac:dyDescent="0.3">
      <c r="A1934" s="7"/>
      <c r="B1934" s="3"/>
      <c r="C1934" s="3"/>
      <c r="D1934" s="3"/>
      <c r="E1934" s="3"/>
      <c r="F1934" s="3"/>
      <c r="H1934" s="3"/>
      <c r="I1934" s="3"/>
      <c r="J1934" s="3"/>
      <c r="K1934" s="3"/>
      <c r="L1934" s="3"/>
      <c r="M1934" s="3"/>
      <c r="N1934" s="3"/>
      <c r="O1934" s="3"/>
      <c r="P1934" s="3"/>
      <c r="Q1934" s="3"/>
      <c r="R1934" s="3"/>
      <c r="S1934" s="3"/>
      <c r="T1934" s="3"/>
      <c r="U1934" s="3"/>
      <c r="V1934" s="3"/>
      <c r="W1934" s="3"/>
      <c r="X1934" s="3"/>
      <c r="Y1934" s="3"/>
      <c r="Z1934" s="3"/>
      <c r="AA1934" s="3"/>
      <c r="AB1934" s="3"/>
      <c r="AC1934" s="3"/>
      <c r="AD1934" s="3"/>
      <c r="AE1934" s="3"/>
      <c r="AF1934" s="3"/>
      <c r="AG1934" s="3"/>
      <c r="AH1934" s="3"/>
      <c r="AI1934" s="3"/>
      <c r="AJ1934" s="3"/>
      <c r="AK1934" s="3"/>
      <c r="AL1934" s="3"/>
      <c r="AM1934" s="3"/>
      <c r="AN1934" s="3"/>
      <c r="AO1934" s="3"/>
      <c r="AP1934" s="3"/>
      <c r="AQ1934" s="3"/>
      <c r="AR1934" s="3"/>
      <c r="AS1934" s="3"/>
      <c r="AT1934" s="3"/>
      <c r="AU1934" s="3"/>
      <c r="AV1934" s="3"/>
      <c r="AW1934" s="3"/>
      <c r="AX1934" s="3"/>
      <c r="AY1934" s="3"/>
      <c r="AZ1934" s="3"/>
      <c r="BA1934" s="3"/>
      <c r="BB1934" s="3"/>
      <c r="BC1934" s="3"/>
      <c r="BD1934" s="3"/>
      <c r="BE1934" s="3"/>
      <c r="BF1934" s="3"/>
      <c r="BG1934" s="3"/>
      <c r="BH1934" s="3"/>
      <c r="BI1934" s="3"/>
      <c r="BJ1934" s="3"/>
      <c r="BK1934" s="3"/>
      <c r="BL1934" s="51"/>
      <c r="BM1934" s="8"/>
      <c r="BN1934" s="8"/>
      <c r="BO1934" s="10"/>
      <c r="BP1934" s="8"/>
      <c r="BQ1934" s="8"/>
      <c r="BR1934" s="8"/>
      <c r="BS1934" s="8"/>
      <c r="BT1934" s="8"/>
      <c r="BU1934" s="8"/>
      <c r="BV1934" s="8"/>
      <c r="BW1934" s="8"/>
    </row>
    <row r="1935" spans="1:75" x14ac:dyDescent="0.3">
      <c r="A1935" s="7"/>
      <c r="B1935" s="3"/>
      <c r="C1935" s="3"/>
      <c r="D1935" s="3"/>
      <c r="E1935" s="3"/>
      <c r="F1935" s="3"/>
      <c r="H1935" s="3"/>
      <c r="I1935" s="3"/>
      <c r="J1935" s="3"/>
      <c r="K1935" s="3"/>
      <c r="L1935" s="3"/>
      <c r="M1935" s="3"/>
      <c r="N1935" s="3"/>
      <c r="O1935" s="3"/>
      <c r="P1935" s="3"/>
      <c r="Q1935" s="3"/>
      <c r="R1935" s="3"/>
      <c r="S1935" s="3"/>
      <c r="T1935" s="3"/>
      <c r="U1935" s="3"/>
      <c r="V1935" s="3"/>
      <c r="W1935" s="3"/>
      <c r="X1935" s="3"/>
      <c r="Y1935" s="3"/>
      <c r="Z1935" s="3"/>
      <c r="AA1935" s="3"/>
      <c r="AB1935" s="3"/>
      <c r="AC1935" s="3"/>
      <c r="AD1935" s="3"/>
      <c r="AE1935" s="3"/>
      <c r="AF1935" s="3"/>
      <c r="AG1935" s="3"/>
      <c r="AH1935" s="3"/>
      <c r="AI1935" s="3"/>
      <c r="AJ1935" s="3"/>
      <c r="AK1935" s="3"/>
      <c r="AL1935" s="3"/>
      <c r="AM1935" s="3"/>
      <c r="AN1935" s="3"/>
      <c r="AO1935" s="3"/>
      <c r="AP1935" s="3"/>
      <c r="AQ1935" s="3"/>
      <c r="AR1935" s="3"/>
      <c r="AS1935" s="3"/>
      <c r="AT1935" s="3"/>
      <c r="AU1935" s="3"/>
      <c r="AV1935" s="3"/>
      <c r="AW1935" s="3"/>
      <c r="AX1935" s="3"/>
      <c r="AY1935" s="3"/>
      <c r="AZ1935" s="3"/>
      <c r="BA1935" s="3"/>
      <c r="BB1935" s="3"/>
      <c r="BC1935" s="3"/>
      <c r="BD1935" s="3"/>
      <c r="BE1935" s="3"/>
      <c r="BF1935" s="3"/>
      <c r="BG1935" s="3"/>
      <c r="BH1935" s="3"/>
      <c r="BI1935" s="3"/>
      <c r="BJ1935" s="3"/>
      <c r="BK1935" s="3"/>
      <c r="BL1935" s="51"/>
      <c r="BM1935" s="8"/>
      <c r="BN1935" s="8"/>
      <c r="BO1935" s="10"/>
      <c r="BP1935" s="8"/>
      <c r="BQ1935" s="8"/>
      <c r="BR1935" s="8"/>
      <c r="BS1935" s="8"/>
      <c r="BT1935" s="8"/>
      <c r="BU1935" s="8"/>
      <c r="BV1935" s="8"/>
      <c r="BW1935" s="8"/>
    </row>
    <row r="1936" spans="1:75" x14ac:dyDescent="0.3">
      <c r="A1936" s="7"/>
      <c r="B1936" s="3"/>
      <c r="C1936" s="3"/>
      <c r="D1936" s="3"/>
      <c r="E1936" s="3"/>
      <c r="F1936" s="3"/>
      <c r="H1936" s="3"/>
      <c r="I1936" s="3"/>
      <c r="J1936" s="3"/>
      <c r="K1936" s="3"/>
      <c r="L1936" s="3"/>
      <c r="M1936" s="3"/>
      <c r="N1936" s="3"/>
      <c r="O1936" s="3"/>
      <c r="P1936" s="3"/>
      <c r="Q1936" s="3"/>
      <c r="R1936" s="3"/>
      <c r="S1936" s="3"/>
      <c r="T1936" s="3"/>
      <c r="U1936" s="3"/>
      <c r="V1936" s="3"/>
      <c r="W1936" s="3"/>
      <c r="X1936" s="3"/>
      <c r="Y1936" s="3"/>
      <c r="Z1936" s="3"/>
      <c r="AA1936" s="3"/>
      <c r="AB1936" s="3"/>
      <c r="AC1936" s="3"/>
      <c r="AD1936" s="3"/>
      <c r="AE1936" s="3"/>
      <c r="AF1936" s="3"/>
      <c r="AG1936" s="3"/>
      <c r="AH1936" s="3"/>
      <c r="AI1936" s="3"/>
      <c r="AJ1936" s="3"/>
      <c r="AK1936" s="3"/>
      <c r="AL1936" s="3"/>
      <c r="AM1936" s="3"/>
      <c r="AN1936" s="3"/>
      <c r="AO1936" s="3"/>
      <c r="AP1936" s="3"/>
      <c r="AQ1936" s="3"/>
      <c r="AR1936" s="3"/>
      <c r="AS1936" s="3"/>
      <c r="AT1936" s="3"/>
      <c r="AU1936" s="3"/>
      <c r="AV1936" s="3"/>
      <c r="AW1936" s="3"/>
      <c r="AX1936" s="3"/>
      <c r="AY1936" s="3"/>
      <c r="AZ1936" s="3"/>
      <c r="BA1936" s="3"/>
      <c r="BB1936" s="3"/>
      <c r="BC1936" s="3"/>
      <c r="BD1936" s="3"/>
      <c r="BE1936" s="3"/>
      <c r="BF1936" s="3"/>
      <c r="BG1936" s="3"/>
      <c r="BH1936" s="3"/>
      <c r="BI1936" s="3"/>
      <c r="BJ1936" s="3"/>
      <c r="BK1936" s="3"/>
      <c r="BL1936" s="51"/>
      <c r="BM1936" s="8"/>
      <c r="BN1936" s="8"/>
      <c r="BO1936" s="10"/>
      <c r="BP1936" s="8"/>
      <c r="BQ1936" s="8"/>
      <c r="BR1936" s="8"/>
      <c r="BS1936" s="8"/>
      <c r="BT1936" s="8"/>
      <c r="BU1936" s="8"/>
      <c r="BV1936" s="8"/>
      <c r="BW1936" s="8"/>
    </row>
    <row r="1937" spans="1:75" x14ac:dyDescent="0.3">
      <c r="A1937" s="7"/>
      <c r="B1937" s="3"/>
      <c r="C1937" s="3"/>
      <c r="D1937" s="3"/>
      <c r="E1937" s="3"/>
      <c r="F1937" s="3"/>
      <c r="H1937" s="3"/>
      <c r="I1937" s="3"/>
      <c r="J1937" s="3"/>
      <c r="K1937" s="3"/>
      <c r="L1937" s="3"/>
      <c r="M1937" s="3"/>
      <c r="N1937" s="3"/>
      <c r="O1937" s="3"/>
      <c r="P1937" s="3"/>
      <c r="Q1937" s="3"/>
      <c r="R1937" s="3"/>
      <c r="S1937" s="3"/>
      <c r="T1937" s="3"/>
      <c r="U1937" s="3"/>
      <c r="V1937" s="3"/>
      <c r="W1937" s="3"/>
      <c r="X1937" s="3"/>
      <c r="Y1937" s="3"/>
      <c r="Z1937" s="3"/>
      <c r="AA1937" s="3"/>
      <c r="AB1937" s="3"/>
      <c r="AC1937" s="3"/>
      <c r="AD1937" s="3"/>
      <c r="AE1937" s="3"/>
      <c r="AF1937" s="3"/>
      <c r="AG1937" s="3"/>
      <c r="AH1937" s="3"/>
      <c r="AI1937" s="3"/>
      <c r="AJ1937" s="3"/>
      <c r="AK1937" s="3"/>
      <c r="AL1937" s="3"/>
      <c r="AM1937" s="3"/>
      <c r="AN1937" s="3"/>
      <c r="AO1937" s="3"/>
      <c r="AP1937" s="3"/>
      <c r="AQ1937" s="3"/>
      <c r="AR1937" s="3"/>
      <c r="AS1937" s="3"/>
      <c r="AT1937" s="3"/>
      <c r="AU1937" s="3"/>
      <c r="AV1937" s="3"/>
      <c r="AW1937" s="3"/>
      <c r="AX1937" s="3"/>
      <c r="AY1937" s="3"/>
      <c r="AZ1937" s="3"/>
      <c r="BA1937" s="3"/>
      <c r="BB1937" s="3"/>
      <c r="BC1937" s="3"/>
      <c r="BD1937" s="3"/>
      <c r="BE1937" s="3"/>
      <c r="BF1937" s="3"/>
      <c r="BG1937" s="3"/>
      <c r="BH1937" s="3"/>
      <c r="BI1937" s="3"/>
      <c r="BJ1937" s="3"/>
      <c r="BK1937" s="3"/>
      <c r="BL1937" s="51"/>
      <c r="BM1937" s="8"/>
      <c r="BN1937" s="8"/>
      <c r="BO1937" s="10"/>
      <c r="BP1937" s="8"/>
      <c r="BQ1937" s="8"/>
      <c r="BR1937" s="8"/>
      <c r="BS1937" s="8"/>
      <c r="BT1937" s="8"/>
      <c r="BU1937" s="8"/>
      <c r="BV1937" s="8"/>
      <c r="BW1937" s="8"/>
    </row>
    <row r="1938" spans="1:75" x14ac:dyDescent="0.3">
      <c r="A1938" s="7"/>
      <c r="B1938" s="3"/>
      <c r="C1938" s="3"/>
      <c r="D1938" s="3"/>
      <c r="E1938" s="3"/>
      <c r="F1938" s="3"/>
      <c r="H1938" s="3"/>
      <c r="I1938" s="3"/>
      <c r="J1938" s="3"/>
      <c r="K1938" s="3"/>
      <c r="L1938" s="3"/>
      <c r="M1938" s="3"/>
      <c r="N1938" s="3"/>
      <c r="O1938" s="3"/>
      <c r="P1938" s="3"/>
      <c r="Q1938" s="3"/>
      <c r="R1938" s="3"/>
      <c r="S1938" s="3"/>
      <c r="T1938" s="3"/>
      <c r="U1938" s="3"/>
      <c r="V1938" s="3"/>
      <c r="W1938" s="3"/>
      <c r="X1938" s="3"/>
      <c r="Y1938" s="3"/>
      <c r="Z1938" s="3"/>
      <c r="AA1938" s="3"/>
      <c r="AB1938" s="3"/>
      <c r="AC1938" s="3"/>
      <c r="AD1938" s="3"/>
      <c r="AE1938" s="3"/>
      <c r="AF1938" s="3"/>
      <c r="AG1938" s="3"/>
      <c r="AH1938" s="3"/>
      <c r="AI1938" s="3"/>
      <c r="AJ1938" s="3"/>
      <c r="AK1938" s="3"/>
      <c r="AL1938" s="3"/>
      <c r="AM1938" s="3"/>
      <c r="AN1938" s="3"/>
      <c r="AO1938" s="3"/>
      <c r="AP1938" s="3"/>
      <c r="AQ1938" s="3"/>
      <c r="AR1938" s="3"/>
      <c r="AS1938" s="3"/>
      <c r="AT1938" s="3"/>
      <c r="AU1938" s="3"/>
      <c r="AV1938" s="3"/>
      <c r="AW1938" s="3"/>
      <c r="AX1938" s="3"/>
      <c r="AY1938" s="3"/>
      <c r="AZ1938" s="3"/>
      <c r="BA1938" s="3"/>
      <c r="BB1938" s="3"/>
      <c r="BC1938" s="3"/>
      <c r="BD1938" s="3"/>
      <c r="BE1938" s="3"/>
      <c r="BF1938" s="3"/>
      <c r="BG1938" s="3"/>
      <c r="BH1938" s="3"/>
      <c r="BI1938" s="3"/>
      <c r="BJ1938" s="3"/>
      <c r="BK1938" s="3"/>
      <c r="BL1938" s="51"/>
      <c r="BM1938" s="8"/>
      <c r="BN1938" s="8"/>
      <c r="BO1938" s="10"/>
      <c r="BP1938" s="8"/>
      <c r="BQ1938" s="8"/>
      <c r="BR1938" s="8"/>
      <c r="BS1938" s="8"/>
      <c r="BT1938" s="8"/>
      <c r="BU1938" s="8"/>
      <c r="BV1938" s="8"/>
      <c r="BW1938" s="8"/>
    </row>
    <row r="1939" spans="1:75" x14ac:dyDescent="0.3">
      <c r="A1939" s="7"/>
      <c r="B1939" s="3"/>
      <c r="C1939" s="3"/>
      <c r="D1939" s="3"/>
      <c r="E1939" s="3"/>
      <c r="F1939" s="3"/>
      <c r="H1939" s="3"/>
      <c r="I1939" s="3"/>
      <c r="J1939" s="3"/>
      <c r="K1939" s="3"/>
      <c r="L1939" s="3"/>
      <c r="M1939" s="3"/>
      <c r="N1939" s="3"/>
      <c r="O1939" s="3"/>
      <c r="P1939" s="3"/>
      <c r="Q1939" s="3"/>
      <c r="R1939" s="3"/>
      <c r="S1939" s="3"/>
      <c r="T1939" s="3"/>
      <c r="U1939" s="3"/>
      <c r="V1939" s="3"/>
      <c r="W1939" s="3"/>
      <c r="X1939" s="3"/>
      <c r="Y1939" s="3"/>
      <c r="Z1939" s="3"/>
      <c r="AA1939" s="3"/>
      <c r="AB1939" s="3"/>
      <c r="AC1939" s="3"/>
      <c r="AD1939" s="3"/>
      <c r="AE1939" s="3"/>
      <c r="AF1939" s="3"/>
      <c r="AG1939" s="3"/>
      <c r="AH1939" s="3"/>
      <c r="AI1939" s="3"/>
      <c r="AJ1939" s="3"/>
      <c r="AK1939" s="3"/>
      <c r="AL1939" s="3"/>
      <c r="AM1939" s="3"/>
      <c r="AN1939" s="3"/>
      <c r="AO1939" s="3"/>
      <c r="AP1939" s="3"/>
      <c r="AQ1939" s="3"/>
      <c r="AR1939" s="3"/>
      <c r="AS1939" s="3"/>
      <c r="AT1939" s="3"/>
      <c r="AU1939" s="3"/>
      <c r="AV1939" s="3"/>
      <c r="AW1939" s="3"/>
      <c r="AX1939" s="3"/>
      <c r="AY1939" s="3"/>
      <c r="AZ1939" s="3"/>
      <c r="BA1939" s="3"/>
      <c r="BB1939" s="3"/>
      <c r="BC1939" s="3"/>
      <c r="BD1939" s="3"/>
      <c r="BE1939" s="3"/>
      <c r="BF1939" s="3"/>
      <c r="BG1939" s="3"/>
      <c r="BH1939" s="3"/>
      <c r="BI1939" s="3"/>
      <c r="BJ1939" s="3"/>
      <c r="BK1939" s="3"/>
      <c r="BL1939" s="51"/>
      <c r="BM1939" s="8"/>
      <c r="BN1939" s="8"/>
      <c r="BO1939" s="10"/>
      <c r="BP1939" s="8"/>
      <c r="BQ1939" s="8"/>
      <c r="BR1939" s="8"/>
      <c r="BS1939" s="8"/>
      <c r="BT1939" s="8"/>
      <c r="BU1939" s="8"/>
      <c r="BV1939" s="8"/>
      <c r="BW1939" s="8"/>
    </row>
    <row r="1940" spans="1:75" x14ac:dyDescent="0.3">
      <c r="A1940" s="7"/>
      <c r="B1940" s="3"/>
      <c r="C1940" s="3"/>
      <c r="D1940" s="3"/>
      <c r="E1940" s="3"/>
      <c r="F1940" s="3"/>
      <c r="H1940" s="3"/>
      <c r="I1940" s="3"/>
      <c r="J1940" s="3"/>
      <c r="K1940" s="3"/>
      <c r="L1940" s="3"/>
      <c r="M1940" s="3"/>
      <c r="N1940" s="3"/>
      <c r="O1940" s="3"/>
      <c r="P1940" s="3"/>
      <c r="Q1940" s="3"/>
      <c r="R1940" s="3"/>
      <c r="S1940" s="3"/>
      <c r="T1940" s="3"/>
      <c r="U1940" s="3"/>
      <c r="V1940" s="3"/>
      <c r="W1940" s="3"/>
      <c r="X1940" s="3"/>
      <c r="Y1940" s="3"/>
      <c r="Z1940" s="3"/>
      <c r="AA1940" s="3"/>
      <c r="AB1940" s="3"/>
      <c r="AC1940" s="3"/>
      <c r="AD1940" s="3"/>
      <c r="AE1940" s="3"/>
      <c r="AF1940" s="3"/>
      <c r="AG1940" s="3"/>
      <c r="AH1940" s="3"/>
      <c r="AI1940" s="3"/>
      <c r="AJ1940" s="3"/>
      <c r="AK1940" s="3"/>
      <c r="AL1940" s="3"/>
      <c r="AM1940" s="3"/>
      <c r="AN1940" s="3"/>
      <c r="AO1940" s="3"/>
      <c r="AP1940" s="3"/>
      <c r="AQ1940" s="3"/>
      <c r="AR1940" s="3"/>
      <c r="AS1940" s="3"/>
      <c r="AT1940" s="3"/>
      <c r="AU1940" s="3"/>
      <c r="AV1940" s="3"/>
      <c r="AW1940" s="3"/>
      <c r="AX1940" s="3"/>
      <c r="AY1940" s="3"/>
      <c r="AZ1940" s="3"/>
      <c r="BA1940" s="3"/>
      <c r="BB1940" s="3"/>
      <c r="BC1940" s="3"/>
      <c r="BD1940" s="3"/>
      <c r="BE1940" s="3"/>
      <c r="BF1940" s="3"/>
      <c r="BG1940" s="3"/>
      <c r="BH1940" s="3"/>
      <c r="BI1940" s="3"/>
      <c r="BJ1940" s="3"/>
      <c r="BK1940" s="3"/>
      <c r="BL1940" s="51"/>
      <c r="BM1940" s="8"/>
      <c r="BN1940" s="8"/>
      <c r="BO1940" s="10"/>
      <c r="BP1940" s="8"/>
      <c r="BQ1940" s="8"/>
      <c r="BR1940" s="8"/>
      <c r="BS1940" s="8"/>
      <c r="BT1940" s="8"/>
      <c r="BU1940" s="8"/>
      <c r="BV1940" s="8"/>
      <c r="BW1940" s="8"/>
    </row>
    <row r="1941" spans="1:75" x14ac:dyDescent="0.3">
      <c r="A1941" s="7"/>
      <c r="B1941" s="3"/>
      <c r="C1941" s="3"/>
      <c r="D1941" s="3"/>
      <c r="E1941" s="3"/>
      <c r="F1941" s="3"/>
      <c r="H1941" s="3"/>
      <c r="I1941" s="3"/>
      <c r="J1941" s="3"/>
      <c r="K1941" s="3"/>
      <c r="L1941" s="3"/>
      <c r="M1941" s="3"/>
      <c r="N1941" s="3"/>
      <c r="O1941" s="3"/>
      <c r="P1941" s="3"/>
      <c r="Q1941" s="3"/>
      <c r="R1941" s="3"/>
      <c r="S1941" s="3"/>
      <c r="T1941" s="3"/>
      <c r="U1941" s="3"/>
      <c r="V1941" s="3"/>
      <c r="W1941" s="3"/>
      <c r="X1941" s="3"/>
      <c r="Y1941" s="3"/>
      <c r="Z1941" s="3"/>
      <c r="AA1941" s="3"/>
      <c r="AB1941" s="3"/>
      <c r="AC1941" s="3"/>
      <c r="AD1941" s="3"/>
      <c r="AE1941" s="3"/>
      <c r="AF1941" s="3"/>
      <c r="AG1941" s="3"/>
      <c r="AH1941" s="3"/>
      <c r="AI1941" s="3"/>
      <c r="AJ1941" s="3"/>
      <c r="AK1941" s="3"/>
      <c r="AL1941" s="3"/>
      <c r="AM1941" s="3"/>
      <c r="AN1941" s="3"/>
      <c r="AO1941" s="3"/>
      <c r="AP1941" s="3"/>
      <c r="AQ1941" s="3"/>
      <c r="AR1941" s="3"/>
      <c r="AS1941" s="3"/>
      <c r="AT1941" s="3"/>
      <c r="AU1941" s="3"/>
      <c r="AV1941" s="3"/>
      <c r="AW1941" s="3"/>
      <c r="AX1941" s="3"/>
      <c r="AY1941" s="3"/>
      <c r="AZ1941" s="3"/>
      <c r="BA1941" s="3"/>
      <c r="BB1941" s="3"/>
      <c r="BC1941" s="3"/>
      <c r="BD1941" s="3"/>
      <c r="BE1941" s="3"/>
      <c r="BF1941" s="3"/>
      <c r="BG1941" s="3"/>
      <c r="BH1941" s="3"/>
      <c r="BI1941" s="3"/>
      <c r="BJ1941" s="3"/>
      <c r="BK1941" s="3"/>
      <c r="BL1941" s="51"/>
      <c r="BM1941" s="8"/>
      <c r="BN1941" s="8"/>
      <c r="BO1941" s="10"/>
      <c r="BP1941" s="8"/>
      <c r="BQ1941" s="8"/>
      <c r="BR1941" s="8"/>
      <c r="BS1941" s="8"/>
      <c r="BT1941" s="8"/>
      <c r="BU1941" s="8"/>
      <c r="BV1941" s="8"/>
      <c r="BW1941" s="8"/>
    </row>
    <row r="1942" spans="1:75" x14ac:dyDescent="0.3">
      <c r="A1942" s="7"/>
      <c r="B1942" s="3"/>
      <c r="C1942" s="3"/>
      <c r="D1942" s="3"/>
      <c r="E1942" s="3"/>
      <c r="F1942" s="3"/>
      <c r="H1942" s="3"/>
      <c r="I1942" s="3"/>
      <c r="J1942" s="3"/>
      <c r="K1942" s="3"/>
      <c r="L1942" s="3"/>
      <c r="M1942" s="3"/>
      <c r="N1942" s="3"/>
      <c r="O1942" s="3"/>
      <c r="P1942" s="3"/>
      <c r="Q1942" s="3"/>
      <c r="R1942" s="3"/>
      <c r="S1942" s="3"/>
      <c r="T1942" s="3"/>
      <c r="U1942" s="3"/>
      <c r="V1942" s="3"/>
      <c r="W1942" s="3"/>
      <c r="X1942" s="3"/>
      <c r="Y1942" s="3"/>
      <c r="Z1942" s="3"/>
      <c r="AA1942" s="3"/>
      <c r="AB1942" s="3"/>
      <c r="AC1942" s="3"/>
      <c r="AD1942" s="3"/>
      <c r="AE1942" s="3"/>
      <c r="AF1942" s="3"/>
      <c r="AG1942" s="3"/>
      <c r="AH1942" s="3"/>
      <c r="AI1942" s="3"/>
      <c r="AJ1942" s="3"/>
      <c r="AK1942" s="3"/>
      <c r="AL1942" s="3"/>
      <c r="AM1942" s="3"/>
      <c r="AN1942" s="3"/>
      <c r="AO1942" s="3"/>
      <c r="AP1942" s="3"/>
      <c r="AQ1942" s="3"/>
      <c r="AR1942" s="3"/>
      <c r="AS1942" s="3"/>
      <c r="AT1942" s="3"/>
      <c r="AU1942" s="3"/>
      <c r="AV1942" s="3"/>
      <c r="AW1942" s="3"/>
      <c r="AX1942" s="3"/>
      <c r="AY1942" s="3"/>
      <c r="AZ1942" s="3"/>
      <c r="BA1942" s="3"/>
      <c r="BB1942" s="3"/>
      <c r="BC1942" s="3"/>
      <c r="BD1942" s="3"/>
      <c r="BE1942" s="3"/>
      <c r="BF1942" s="3"/>
      <c r="BG1942" s="3"/>
      <c r="BH1942" s="3"/>
      <c r="BI1942" s="3"/>
      <c r="BJ1942" s="3"/>
      <c r="BK1942" s="3"/>
      <c r="BL1942" s="51"/>
      <c r="BM1942" s="8"/>
      <c r="BN1942" s="8"/>
      <c r="BO1942" s="10"/>
      <c r="BP1942" s="8"/>
      <c r="BQ1942" s="8"/>
      <c r="BR1942" s="8"/>
      <c r="BS1942" s="8"/>
      <c r="BT1942" s="8"/>
      <c r="BU1942" s="8"/>
      <c r="BV1942" s="8"/>
      <c r="BW1942" s="8"/>
    </row>
    <row r="1943" spans="1:75" x14ac:dyDescent="0.3">
      <c r="A1943" s="7"/>
      <c r="B1943" s="3"/>
      <c r="C1943" s="3"/>
      <c r="D1943" s="3"/>
      <c r="E1943" s="3"/>
      <c r="F1943" s="3"/>
      <c r="H1943" s="3"/>
      <c r="I1943" s="3"/>
      <c r="J1943" s="3"/>
      <c r="K1943" s="3"/>
      <c r="L1943" s="3"/>
      <c r="M1943" s="3"/>
      <c r="N1943" s="3"/>
      <c r="O1943" s="3"/>
      <c r="P1943" s="3"/>
      <c r="Q1943" s="3"/>
      <c r="R1943" s="3"/>
      <c r="S1943" s="3"/>
      <c r="T1943" s="3"/>
      <c r="U1943" s="3"/>
      <c r="V1943" s="3"/>
      <c r="W1943" s="3"/>
      <c r="X1943" s="3"/>
      <c r="Y1943" s="3"/>
      <c r="Z1943" s="3"/>
      <c r="AA1943" s="3"/>
      <c r="AB1943" s="3"/>
      <c r="AC1943" s="3"/>
      <c r="AD1943" s="3"/>
      <c r="AE1943" s="3"/>
      <c r="AF1943" s="3"/>
      <c r="AG1943" s="3"/>
      <c r="AH1943" s="3"/>
      <c r="AI1943" s="3"/>
      <c r="AJ1943" s="3"/>
      <c r="AK1943" s="3"/>
      <c r="AL1943" s="3"/>
      <c r="AM1943" s="3"/>
      <c r="AN1943" s="3"/>
      <c r="AO1943" s="3"/>
      <c r="AP1943" s="3"/>
      <c r="AQ1943" s="3"/>
      <c r="AR1943" s="3"/>
      <c r="AS1943" s="3"/>
      <c r="AT1943" s="3"/>
      <c r="AU1943" s="3"/>
      <c r="AV1943" s="3"/>
      <c r="AW1943" s="3"/>
      <c r="AX1943" s="3"/>
      <c r="AY1943" s="3"/>
      <c r="AZ1943" s="3"/>
      <c r="BA1943" s="3"/>
      <c r="BB1943" s="3"/>
      <c r="BC1943" s="3"/>
      <c r="BD1943" s="3"/>
      <c r="BE1943" s="3"/>
      <c r="BF1943" s="3"/>
      <c r="BG1943" s="3"/>
      <c r="BH1943" s="3"/>
      <c r="BI1943" s="3"/>
      <c r="BJ1943" s="3"/>
      <c r="BK1943" s="3"/>
      <c r="BL1943" s="51"/>
      <c r="BM1943" s="8"/>
      <c r="BN1943" s="8"/>
      <c r="BO1943" s="10"/>
      <c r="BP1943" s="8"/>
      <c r="BQ1943" s="8"/>
      <c r="BR1943" s="8"/>
      <c r="BS1943" s="8"/>
      <c r="BT1943" s="8"/>
      <c r="BU1943" s="8"/>
      <c r="BV1943" s="8"/>
      <c r="BW1943" s="8"/>
    </row>
    <row r="1944" spans="1:75" x14ac:dyDescent="0.3">
      <c r="A1944" s="7"/>
      <c r="B1944" s="3"/>
      <c r="C1944" s="3"/>
      <c r="D1944" s="3"/>
      <c r="E1944" s="3"/>
      <c r="F1944" s="3"/>
      <c r="H1944" s="3"/>
      <c r="I1944" s="3"/>
      <c r="J1944" s="3"/>
      <c r="K1944" s="3"/>
      <c r="L1944" s="3"/>
      <c r="M1944" s="3"/>
      <c r="N1944" s="3"/>
      <c r="O1944" s="3"/>
      <c r="P1944" s="3"/>
      <c r="Q1944" s="3"/>
      <c r="R1944" s="3"/>
      <c r="S1944" s="3"/>
      <c r="T1944" s="3"/>
      <c r="U1944" s="3"/>
      <c r="V1944" s="3"/>
      <c r="W1944" s="3"/>
      <c r="X1944" s="3"/>
      <c r="Y1944" s="3"/>
      <c r="Z1944" s="3"/>
      <c r="AA1944" s="3"/>
      <c r="AB1944" s="3"/>
      <c r="AC1944" s="3"/>
      <c r="AD1944" s="3"/>
      <c r="AE1944" s="3"/>
      <c r="AF1944" s="3"/>
      <c r="AG1944" s="3"/>
      <c r="AH1944" s="3"/>
      <c r="AI1944" s="3"/>
      <c r="AJ1944" s="3"/>
      <c r="AK1944" s="3"/>
      <c r="AL1944" s="3"/>
      <c r="AM1944" s="3"/>
      <c r="AN1944" s="3"/>
      <c r="AO1944" s="3"/>
      <c r="AP1944" s="3"/>
      <c r="AQ1944" s="3"/>
      <c r="AR1944" s="3"/>
      <c r="AS1944" s="3"/>
      <c r="AT1944" s="3"/>
      <c r="AU1944" s="3"/>
      <c r="AV1944" s="3"/>
      <c r="AW1944" s="3"/>
      <c r="AX1944" s="3"/>
      <c r="AY1944" s="3"/>
      <c r="AZ1944" s="3"/>
      <c r="BA1944" s="3"/>
      <c r="BB1944" s="3"/>
      <c r="BC1944" s="3"/>
      <c r="BD1944" s="3"/>
      <c r="BE1944" s="3"/>
      <c r="BF1944" s="3"/>
      <c r="BG1944" s="3"/>
      <c r="BH1944" s="3"/>
      <c r="BI1944" s="3"/>
      <c r="BJ1944" s="3"/>
      <c r="BK1944" s="3"/>
      <c r="BL1944" s="51"/>
      <c r="BM1944" s="8"/>
      <c r="BN1944" s="8"/>
      <c r="BO1944" s="10"/>
      <c r="BP1944" s="8"/>
      <c r="BQ1944" s="8"/>
      <c r="BR1944" s="8"/>
      <c r="BS1944" s="8"/>
      <c r="BT1944" s="8"/>
      <c r="BU1944" s="8"/>
      <c r="BV1944" s="8"/>
      <c r="BW1944" s="8"/>
    </row>
    <row r="1945" spans="1:75" x14ac:dyDescent="0.3">
      <c r="A1945" s="7"/>
      <c r="B1945" s="3"/>
      <c r="C1945" s="3"/>
      <c r="D1945" s="3"/>
      <c r="E1945" s="3"/>
      <c r="F1945" s="3"/>
      <c r="H1945" s="3"/>
      <c r="I1945" s="3"/>
      <c r="J1945" s="3"/>
      <c r="K1945" s="3"/>
      <c r="L1945" s="3"/>
      <c r="M1945" s="3"/>
      <c r="N1945" s="3"/>
      <c r="O1945" s="3"/>
      <c r="P1945" s="3"/>
      <c r="Q1945" s="3"/>
      <c r="R1945" s="3"/>
      <c r="S1945" s="3"/>
      <c r="T1945" s="3"/>
      <c r="U1945" s="3"/>
      <c r="V1945" s="3"/>
      <c r="W1945" s="3"/>
      <c r="X1945" s="3"/>
      <c r="Y1945" s="3"/>
      <c r="Z1945" s="3"/>
      <c r="AA1945" s="3"/>
      <c r="AB1945" s="3"/>
      <c r="AC1945" s="3"/>
      <c r="AD1945" s="3"/>
      <c r="AE1945" s="3"/>
      <c r="AF1945" s="3"/>
      <c r="AG1945" s="3"/>
      <c r="AH1945" s="3"/>
      <c r="AI1945" s="3"/>
      <c r="AJ1945" s="3"/>
      <c r="AK1945" s="3"/>
      <c r="AL1945" s="3"/>
      <c r="AM1945" s="3"/>
      <c r="AN1945" s="3"/>
      <c r="AO1945" s="3"/>
      <c r="AP1945" s="3"/>
      <c r="AQ1945" s="3"/>
      <c r="AR1945" s="3"/>
      <c r="AS1945" s="3"/>
      <c r="AT1945" s="3"/>
      <c r="AU1945" s="3"/>
      <c r="AV1945" s="3"/>
      <c r="AW1945" s="3"/>
      <c r="AX1945" s="3"/>
      <c r="AY1945" s="3"/>
      <c r="AZ1945" s="3"/>
      <c r="BA1945" s="3"/>
      <c r="BB1945" s="3"/>
      <c r="BC1945" s="3"/>
      <c r="BD1945" s="3"/>
      <c r="BE1945" s="3"/>
      <c r="BF1945" s="3"/>
      <c r="BG1945" s="3"/>
      <c r="BH1945" s="3"/>
      <c r="BI1945" s="3"/>
      <c r="BJ1945" s="3"/>
      <c r="BK1945" s="3"/>
      <c r="BL1945" s="51"/>
      <c r="BM1945" s="8"/>
      <c r="BN1945" s="8"/>
      <c r="BO1945" s="10"/>
      <c r="BP1945" s="8"/>
      <c r="BQ1945" s="8"/>
      <c r="BR1945" s="8"/>
      <c r="BS1945" s="8"/>
      <c r="BT1945" s="8"/>
      <c r="BU1945" s="8"/>
      <c r="BV1945" s="8"/>
      <c r="BW1945" s="8"/>
    </row>
    <row r="1946" spans="1:75" x14ac:dyDescent="0.3">
      <c r="A1946" s="7"/>
      <c r="B1946" s="3"/>
      <c r="C1946" s="3"/>
      <c r="D1946" s="3"/>
      <c r="E1946" s="3"/>
      <c r="F1946" s="3"/>
      <c r="H1946" s="3"/>
      <c r="I1946" s="3"/>
      <c r="J1946" s="3"/>
      <c r="K1946" s="3"/>
      <c r="L1946" s="3"/>
      <c r="M1946" s="3"/>
      <c r="N1946" s="3"/>
      <c r="O1946" s="3"/>
      <c r="P1946" s="3"/>
      <c r="Q1946" s="3"/>
      <c r="R1946" s="3"/>
      <c r="S1946" s="3"/>
      <c r="T1946" s="3"/>
      <c r="U1946" s="3"/>
      <c r="V1946" s="3"/>
      <c r="W1946" s="3"/>
      <c r="X1946" s="3"/>
      <c r="Y1946" s="3"/>
      <c r="Z1946" s="3"/>
      <c r="AA1946" s="3"/>
      <c r="AB1946" s="3"/>
      <c r="AC1946" s="3"/>
      <c r="AD1946" s="3"/>
      <c r="AE1946" s="3"/>
      <c r="AF1946" s="3"/>
      <c r="AG1946" s="3"/>
      <c r="AH1946" s="3"/>
      <c r="AI1946" s="3"/>
      <c r="AJ1946" s="3"/>
      <c r="AK1946" s="3"/>
      <c r="AL1946" s="3"/>
      <c r="AM1946" s="3"/>
      <c r="AN1946" s="3"/>
      <c r="AO1946" s="3"/>
      <c r="AP1946" s="3"/>
      <c r="AQ1946" s="3"/>
      <c r="AR1946" s="3"/>
      <c r="AS1946" s="3"/>
      <c r="AT1946" s="3"/>
      <c r="AU1946" s="3"/>
      <c r="AV1946" s="3"/>
      <c r="AW1946" s="3"/>
      <c r="AX1946" s="3"/>
      <c r="AY1946" s="3"/>
      <c r="AZ1946" s="3"/>
      <c r="BA1946" s="3"/>
      <c r="BB1946" s="3"/>
      <c r="BC1946" s="3"/>
      <c r="BD1946" s="3"/>
      <c r="BE1946" s="3"/>
      <c r="BF1946" s="3"/>
      <c r="BG1946" s="3"/>
      <c r="BH1946" s="3"/>
      <c r="BI1946" s="3"/>
      <c r="BJ1946" s="3"/>
      <c r="BK1946" s="3"/>
      <c r="BL1946" s="51"/>
      <c r="BM1946" s="8"/>
      <c r="BN1946" s="8"/>
      <c r="BO1946" s="10"/>
      <c r="BP1946" s="8"/>
      <c r="BQ1946" s="8"/>
      <c r="BR1946" s="8"/>
      <c r="BS1946" s="8"/>
      <c r="BT1946" s="8"/>
      <c r="BU1946" s="8"/>
      <c r="BV1946" s="8"/>
      <c r="BW1946" s="8"/>
    </row>
    <row r="1947" spans="1:75" x14ac:dyDescent="0.3">
      <c r="A1947" s="7"/>
      <c r="B1947" s="3"/>
      <c r="C1947" s="3"/>
      <c r="D1947" s="3"/>
      <c r="E1947" s="3"/>
      <c r="F1947" s="3"/>
      <c r="H1947" s="3"/>
      <c r="I1947" s="3"/>
      <c r="J1947" s="3"/>
      <c r="K1947" s="3"/>
      <c r="L1947" s="3"/>
      <c r="M1947" s="3"/>
      <c r="N1947" s="3"/>
      <c r="O1947" s="3"/>
      <c r="P1947" s="3"/>
      <c r="Q1947" s="3"/>
      <c r="R1947" s="3"/>
      <c r="S1947" s="3"/>
      <c r="T1947" s="3"/>
      <c r="U1947" s="3"/>
      <c r="V1947" s="3"/>
      <c r="W1947" s="3"/>
      <c r="X1947" s="3"/>
      <c r="Y1947" s="3"/>
      <c r="Z1947" s="3"/>
      <c r="AA1947" s="3"/>
      <c r="AB1947" s="3"/>
      <c r="AC1947" s="3"/>
      <c r="AD1947" s="3"/>
      <c r="AE1947" s="3"/>
      <c r="AF1947" s="3"/>
      <c r="AG1947" s="3"/>
      <c r="AH1947" s="3"/>
      <c r="AI1947" s="3"/>
      <c r="AJ1947" s="3"/>
      <c r="AK1947" s="3"/>
      <c r="AL1947" s="3"/>
      <c r="AM1947" s="3"/>
      <c r="AN1947" s="3"/>
      <c r="AO1947" s="3"/>
      <c r="AP1947" s="3"/>
      <c r="AQ1947" s="3"/>
      <c r="AR1947" s="3"/>
      <c r="AS1947" s="3"/>
      <c r="AT1947" s="3"/>
      <c r="AU1947" s="3"/>
      <c r="AV1947" s="3"/>
      <c r="AW1947" s="3"/>
      <c r="AX1947" s="3"/>
      <c r="AY1947" s="3"/>
      <c r="AZ1947" s="3"/>
      <c r="BA1947" s="3"/>
      <c r="BB1947" s="3"/>
      <c r="BC1947" s="3"/>
      <c r="BD1947" s="3"/>
      <c r="BE1947" s="3"/>
      <c r="BF1947" s="3"/>
      <c r="BG1947" s="3"/>
      <c r="BH1947" s="3"/>
      <c r="BI1947" s="3"/>
      <c r="BJ1947" s="3"/>
      <c r="BK1947" s="3"/>
      <c r="BL1947" s="51"/>
      <c r="BM1947" s="8"/>
      <c r="BN1947" s="8"/>
      <c r="BO1947" s="10"/>
      <c r="BP1947" s="8"/>
      <c r="BQ1947" s="8"/>
      <c r="BR1947" s="8"/>
      <c r="BS1947" s="8"/>
      <c r="BT1947" s="8"/>
      <c r="BU1947" s="8"/>
      <c r="BV1947" s="8"/>
      <c r="BW1947" s="8"/>
    </row>
    <row r="1948" spans="1:75" x14ac:dyDescent="0.3">
      <c r="A1948" s="7"/>
      <c r="B1948" s="3"/>
      <c r="C1948" s="3"/>
      <c r="D1948" s="3"/>
      <c r="E1948" s="3"/>
      <c r="F1948" s="3"/>
      <c r="H1948" s="3"/>
      <c r="I1948" s="3"/>
      <c r="J1948" s="3"/>
      <c r="K1948" s="3"/>
      <c r="L1948" s="3"/>
      <c r="M1948" s="3"/>
      <c r="N1948" s="3"/>
      <c r="O1948" s="3"/>
      <c r="P1948" s="3"/>
      <c r="Q1948" s="3"/>
      <c r="R1948" s="3"/>
      <c r="S1948" s="3"/>
      <c r="T1948" s="3"/>
      <c r="U1948" s="3"/>
      <c r="V1948" s="3"/>
      <c r="W1948" s="3"/>
      <c r="X1948" s="3"/>
      <c r="Y1948" s="3"/>
      <c r="Z1948" s="3"/>
      <c r="AA1948" s="3"/>
      <c r="AB1948" s="3"/>
      <c r="AC1948" s="3"/>
      <c r="AD1948" s="3"/>
      <c r="AE1948" s="3"/>
      <c r="AF1948" s="3"/>
      <c r="AG1948" s="3"/>
      <c r="AH1948" s="3"/>
      <c r="AI1948" s="3"/>
      <c r="AJ1948" s="3"/>
      <c r="AK1948" s="3"/>
      <c r="AL1948" s="3"/>
      <c r="AM1948" s="3"/>
      <c r="AN1948" s="3"/>
      <c r="AO1948" s="3"/>
      <c r="AP1948" s="3"/>
      <c r="AQ1948" s="3"/>
      <c r="AR1948" s="3"/>
      <c r="AS1948" s="3"/>
      <c r="AT1948" s="3"/>
      <c r="AU1948" s="3"/>
      <c r="AV1948" s="3"/>
      <c r="AW1948" s="3"/>
      <c r="AX1948" s="3"/>
      <c r="AY1948" s="3"/>
      <c r="AZ1948" s="3"/>
      <c r="BA1948" s="3"/>
      <c r="BB1948" s="3"/>
      <c r="BC1948" s="3"/>
      <c r="BD1948" s="3"/>
      <c r="BE1948" s="3"/>
      <c r="BF1948" s="3"/>
      <c r="BG1948" s="3"/>
      <c r="BH1948" s="3"/>
      <c r="BI1948" s="3"/>
      <c r="BJ1948" s="3"/>
      <c r="BK1948" s="3"/>
      <c r="BL1948" s="51"/>
      <c r="BM1948" s="8"/>
      <c r="BN1948" s="8"/>
      <c r="BO1948" s="10"/>
      <c r="BP1948" s="8"/>
      <c r="BQ1948" s="8"/>
      <c r="BR1948" s="8"/>
      <c r="BS1948" s="8"/>
      <c r="BT1948" s="8"/>
      <c r="BU1948" s="8"/>
      <c r="BV1948" s="8"/>
      <c r="BW1948" s="8"/>
    </row>
    <row r="1949" spans="1:75" x14ac:dyDescent="0.3">
      <c r="A1949" s="7"/>
      <c r="B1949" s="3"/>
      <c r="C1949" s="3"/>
      <c r="D1949" s="3"/>
      <c r="E1949" s="3"/>
      <c r="F1949" s="3"/>
      <c r="H1949" s="3"/>
      <c r="I1949" s="3"/>
      <c r="J1949" s="3"/>
      <c r="K1949" s="3"/>
      <c r="L1949" s="3"/>
      <c r="M1949" s="3"/>
      <c r="N1949" s="3"/>
      <c r="O1949" s="3"/>
      <c r="P1949" s="3"/>
      <c r="Q1949" s="3"/>
      <c r="R1949" s="3"/>
      <c r="S1949" s="3"/>
      <c r="T1949" s="3"/>
      <c r="U1949" s="3"/>
      <c r="V1949" s="3"/>
      <c r="W1949" s="3"/>
      <c r="X1949" s="3"/>
      <c r="Y1949" s="3"/>
      <c r="Z1949" s="3"/>
      <c r="AA1949" s="3"/>
      <c r="AB1949" s="3"/>
      <c r="AC1949" s="3"/>
      <c r="AD1949" s="3"/>
      <c r="AE1949" s="3"/>
      <c r="AF1949" s="3"/>
      <c r="AG1949" s="3"/>
      <c r="AH1949" s="3"/>
      <c r="AI1949" s="3"/>
      <c r="AJ1949" s="3"/>
      <c r="AK1949" s="3"/>
      <c r="AL1949" s="3"/>
      <c r="AM1949" s="3"/>
      <c r="AN1949" s="3"/>
      <c r="AO1949" s="3"/>
      <c r="AP1949" s="3"/>
      <c r="AQ1949" s="3"/>
      <c r="AR1949" s="3"/>
      <c r="AS1949" s="3"/>
      <c r="AT1949" s="3"/>
      <c r="AU1949" s="3"/>
      <c r="AV1949" s="3"/>
      <c r="AW1949" s="3"/>
      <c r="AX1949" s="3"/>
      <c r="AY1949" s="3"/>
      <c r="AZ1949" s="3"/>
      <c r="BA1949" s="3"/>
      <c r="BB1949" s="3"/>
      <c r="BC1949" s="3"/>
      <c r="BD1949" s="3"/>
      <c r="BE1949" s="3"/>
      <c r="BF1949" s="3"/>
      <c r="BG1949" s="3"/>
      <c r="BH1949" s="3"/>
      <c r="BI1949" s="3"/>
      <c r="BJ1949" s="3"/>
      <c r="BK1949" s="3"/>
      <c r="BL1949" s="51"/>
      <c r="BM1949" s="8"/>
      <c r="BN1949" s="8"/>
      <c r="BO1949" s="10"/>
      <c r="BP1949" s="8"/>
      <c r="BQ1949" s="8"/>
      <c r="BR1949" s="8"/>
      <c r="BS1949" s="8"/>
      <c r="BT1949" s="8"/>
      <c r="BU1949" s="8"/>
      <c r="BV1949" s="8"/>
      <c r="BW1949" s="8"/>
    </row>
    <row r="1950" spans="1:75" x14ac:dyDescent="0.3">
      <c r="A1950" s="7"/>
      <c r="B1950" s="3"/>
      <c r="C1950" s="3"/>
      <c r="D1950" s="3"/>
      <c r="E1950" s="3"/>
      <c r="F1950" s="3"/>
      <c r="H1950" s="3"/>
      <c r="I1950" s="3"/>
      <c r="J1950" s="3"/>
      <c r="K1950" s="3"/>
      <c r="L1950" s="3"/>
      <c r="M1950" s="3"/>
      <c r="N1950" s="3"/>
      <c r="O1950" s="3"/>
      <c r="P1950" s="3"/>
      <c r="Q1950" s="3"/>
      <c r="R1950" s="3"/>
      <c r="S1950" s="3"/>
      <c r="T1950" s="3"/>
      <c r="U1950" s="3"/>
      <c r="V1950" s="3"/>
      <c r="W1950" s="3"/>
      <c r="X1950" s="3"/>
      <c r="Y1950" s="3"/>
      <c r="Z1950" s="3"/>
      <c r="AA1950" s="3"/>
      <c r="AB1950" s="3"/>
      <c r="AC1950" s="3"/>
      <c r="AD1950" s="3"/>
      <c r="AE1950" s="3"/>
      <c r="AF1950" s="3"/>
      <c r="AG1950" s="3"/>
      <c r="AH1950" s="3"/>
      <c r="AI1950" s="3"/>
      <c r="AJ1950" s="3"/>
      <c r="AK1950" s="3"/>
      <c r="AL1950" s="3"/>
      <c r="AM1950" s="3"/>
      <c r="AN1950" s="3"/>
      <c r="AO1950" s="3"/>
      <c r="AP1950" s="3"/>
      <c r="AQ1950" s="3"/>
      <c r="AR1950" s="3"/>
      <c r="AS1950" s="3"/>
      <c r="AT1950" s="3"/>
      <c r="AU1950" s="3"/>
      <c r="AV1950" s="3"/>
      <c r="AW1950" s="3"/>
      <c r="AX1950" s="3"/>
      <c r="AY1950" s="3"/>
      <c r="AZ1950" s="3"/>
      <c r="BA1950" s="3"/>
      <c r="BB1950" s="3"/>
      <c r="BC1950" s="3"/>
      <c r="BD1950" s="3"/>
      <c r="BE1950" s="3"/>
      <c r="BF1950" s="3"/>
      <c r="BG1950" s="3"/>
      <c r="BH1950" s="3"/>
      <c r="BI1950" s="3"/>
      <c r="BJ1950" s="3"/>
      <c r="BK1950" s="3"/>
      <c r="BL1950" s="51"/>
      <c r="BM1950" s="8"/>
      <c r="BN1950" s="8"/>
      <c r="BO1950" s="10"/>
      <c r="BP1950" s="8"/>
      <c r="BQ1950" s="8"/>
      <c r="BR1950" s="8"/>
      <c r="BS1950" s="8"/>
      <c r="BT1950" s="8"/>
      <c r="BU1950" s="8"/>
      <c r="BV1950" s="8"/>
      <c r="BW1950" s="8"/>
    </row>
    <row r="1951" spans="1:75" x14ac:dyDescent="0.3">
      <c r="A1951" s="7"/>
      <c r="B1951" s="3"/>
      <c r="C1951" s="3"/>
      <c r="D1951" s="3"/>
      <c r="E1951" s="3"/>
      <c r="F1951" s="3"/>
      <c r="H1951" s="3"/>
      <c r="I1951" s="3"/>
      <c r="J1951" s="3"/>
      <c r="K1951" s="3"/>
      <c r="L1951" s="3"/>
      <c r="M1951" s="3"/>
      <c r="N1951" s="3"/>
      <c r="O1951" s="3"/>
      <c r="P1951" s="3"/>
      <c r="Q1951" s="3"/>
      <c r="R1951" s="3"/>
      <c r="S1951" s="3"/>
      <c r="T1951" s="3"/>
      <c r="U1951" s="3"/>
      <c r="V1951" s="3"/>
      <c r="W1951" s="3"/>
      <c r="X1951" s="3"/>
      <c r="Y1951" s="3"/>
      <c r="Z1951" s="3"/>
      <c r="AA1951" s="3"/>
      <c r="AB1951" s="3"/>
      <c r="AC1951" s="3"/>
      <c r="AD1951" s="3"/>
      <c r="AE1951" s="3"/>
      <c r="AF1951" s="3"/>
      <c r="AG1951" s="3"/>
      <c r="AH1951" s="3"/>
      <c r="AI1951" s="3"/>
      <c r="AJ1951" s="3"/>
      <c r="AK1951" s="3"/>
      <c r="AL1951" s="3"/>
      <c r="AM1951" s="3"/>
      <c r="AN1951" s="3"/>
      <c r="AO1951" s="3"/>
      <c r="AP1951" s="3"/>
      <c r="AQ1951" s="3"/>
      <c r="AR1951" s="3"/>
      <c r="AS1951" s="3"/>
      <c r="AT1951" s="3"/>
      <c r="AU1951" s="3"/>
      <c r="AV1951" s="3"/>
      <c r="AW1951" s="3"/>
      <c r="AX1951" s="3"/>
      <c r="AY1951" s="3"/>
      <c r="AZ1951" s="3"/>
      <c r="BA1951" s="3"/>
      <c r="BB1951" s="3"/>
      <c r="BC1951" s="3"/>
      <c r="BD1951" s="3"/>
      <c r="BE1951" s="3"/>
      <c r="BF1951" s="3"/>
      <c r="BG1951" s="3"/>
      <c r="BH1951" s="3"/>
      <c r="BI1951" s="3"/>
      <c r="BJ1951" s="3"/>
      <c r="BK1951" s="3"/>
      <c r="BL1951" s="51"/>
      <c r="BM1951" s="8"/>
      <c r="BN1951" s="8"/>
      <c r="BO1951" s="10"/>
      <c r="BP1951" s="8"/>
      <c r="BQ1951" s="8"/>
      <c r="BR1951" s="8"/>
      <c r="BS1951" s="8"/>
      <c r="BT1951" s="8"/>
      <c r="BU1951" s="8"/>
      <c r="BV1951" s="8"/>
      <c r="BW1951" s="8"/>
    </row>
    <row r="1952" spans="1:75" x14ac:dyDescent="0.3">
      <c r="A1952" s="7"/>
      <c r="B1952" s="3"/>
      <c r="C1952" s="3"/>
      <c r="D1952" s="3"/>
      <c r="E1952" s="3"/>
      <c r="F1952" s="3"/>
      <c r="H1952" s="3"/>
      <c r="I1952" s="3"/>
      <c r="J1952" s="3"/>
      <c r="K1952" s="3"/>
      <c r="L1952" s="3"/>
      <c r="M1952" s="3"/>
      <c r="N1952" s="3"/>
      <c r="O1952" s="3"/>
      <c r="P1952" s="3"/>
      <c r="Q1952" s="3"/>
      <c r="R1952" s="3"/>
      <c r="S1952" s="3"/>
      <c r="T1952" s="3"/>
      <c r="U1952" s="3"/>
      <c r="V1952" s="3"/>
      <c r="W1952" s="3"/>
      <c r="X1952" s="3"/>
      <c r="Y1952" s="3"/>
      <c r="Z1952" s="3"/>
      <c r="AA1952" s="3"/>
      <c r="AB1952" s="3"/>
      <c r="AC1952" s="3"/>
      <c r="AD1952" s="3"/>
      <c r="AE1952" s="3"/>
      <c r="AF1952" s="3"/>
      <c r="AG1952" s="3"/>
      <c r="AH1952" s="3"/>
      <c r="AI1952" s="3"/>
      <c r="AJ1952" s="3"/>
      <c r="AK1952" s="3"/>
      <c r="AL1952" s="3"/>
      <c r="AM1952" s="3"/>
      <c r="AN1952" s="3"/>
      <c r="AO1952" s="3"/>
      <c r="AP1952" s="3"/>
      <c r="AQ1952" s="3"/>
      <c r="AR1952" s="3"/>
      <c r="AS1952" s="3"/>
      <c r="AT1952" s="3"/>
      <c r="AU1952" s="3"/>
      <c r="AV1952" s="3"/>
      <c r="AW1952" s="3"/>
      <c r="AX1952" s="3"/>
      <c r="AY1952" s="3"/>
      <c r="AZ1952" s="3"/>
      <c r="BA1952" s="3"/>
      <c r="BB1952" s="3"/>
      <c r="BC1952" s="3"/>
      <c r="BD1952" s="3"/>
      <c r="BE1952" s="3"/>
      <c r="BF1952" s="3"/>
      <c r="BG1952" s="3"/>
      <c r="BH1952" s="3"/>
      <c r="BI1952" s="3"/>
      <c r="BJ1952" s="3"/>
      <c r="BK1952" s="3"/>
      <c r="BL1952" s="51"/>
      <c r="BM1952" s="8"/>
      <c r="BN1952" s="8"/>
      <c r="BO1952" s="10"/>
      <c r="BP1952" s="8"/>
      <c r="BQ1952" s="8"/>
      <c r="BR1952" s="8"/>
      <c r="BS1952" s="8"/>
      <c r="BT1952" s="8"/>
      <c r="BU1952" s="8"/>
      <c r="BV1952" s="8"/>
      <c r="BW1952" s="8"/>
    </row>
    <row r="1953" spans="1:75" x14ac:dyDescent="0.3">
      <c r="A1953" s="7"/>
      <c r="B1953" s="3"/>
      <c r="C1953" s="3"/>
      <c r="D1953" s="3"/>
      <c r="E1953" s="3"/>
      <c r="F1953" s="3"/>
      <c r="H1953" s="3"/>
      <c r="I1953" s="3"/>
      <c r="J1953" s="3"/>
      <c r="K1953" s="3"/>
      <c r="L1953" s="3"/>
      <c r="M1953" s="3"/>
      <c r="N1953" s="3"/>
      <c r="O1953" s="3"/>
      <c r="P1953" s="3"/>
      <c r="Q1953" s="3"/>
      <c r="R1953" s="3"/>
      <c r="S1953" s="3"/>
      <c r="T1953" s="3"/>
      <c r="U1953" s="3"/>
      <c r="V1953" s="3"/>
      <c r="W1953" s="3"/>
      <c r="X1953" s="3"/>
      <c r="Y1953" s="3"/>
      <c r="Z1953" s="3"/>
      <c r="AA1953" s="3"/>
      <c r="AB1953" s="3"/>
      <c r="AC1953" s="3"/>
      <c r="AD1953" s="3"/>
      <c r="AE1953" s="3"/>
      <c r="AF1953" s="3"/>
      <c r="AG1953" s="3"/>
      <c r="AH1953" s="3"/>
      <c r="AI1953" s="3"/>
      <c r="AJ1953" s="3"/>
      <c r="AK1953" s="3"/>
      <c r="AL1953" s="3"/>
      <c r="AM1953" s="3"/>
      <c r="AN1953" s="3"/>
      <c r="AO1953" s="3"/>
      <c r="AP1953" s="3"/>
      <c r="AQ1953" s="3"/>
      <c r="AR1953" s="3"/>
      <c r="AS1953" s="3"/>
      <c r="AT1953" s="3"/>
      <c r="AU1953" s="3"/>
      <c r="AV1953" s="3"/>
      <c r="AW1953" s="3"/>
      <c r="AX1953" s="3"/>
      <c r="AY1953" s="3"/>
      <c r="AZ1953" s="3"/>
      <c r="BA1953" s="3"/>
      <c r="BB1953" s="3"/>
      <c r="BC1953" s="3"/>
      <c r="BD1953" s="3"/>
      <c r="BE1953" s="3"/>
      <c r="BF1953" s="3"/>
      <c r="BG1953" s="3"/>
      <c r="BH1953" s="3"/>
      <c r="BI1953" s="3"/>
      <c r="BJ1953" s="3"/>
      <c r="BK1953" s="3"/>
      <c r="BL1953" s="51"/>
      <c r="BM1953" s="8"/>
      <c r="BN1953" s="8"/>
      <c r="BO1953" s="10"/>
      <c r="BP1953" s="8"/>
      <c r="BQ1953" s="8"/>
      <c r="BR1953" s="8"/>
      <c r="BS1953" s="8"/>
      <c r="BT1953" s="8"/>
      <c r="BU1953" s="8"/>
      <c r="BV1953" s="8"/>
      <c r="BW1953" s="8"/>
    </row>
    <row r="1954" spans="1:75" x14ac:dyDescent="0.3">
      <c r="A1954" s="7"/>
      <c r="B1954" s="3"/>
      <c r="C1954" s="3"/>
      <c r="D1954" s="3"/>
      <c r="E1954" s="3"/>
      <c r="F1954" s="3"/>
      <c r="H1954" s="3"/>
      <c r="I1954" s="3"/>
      <c r="J1954" s="3"/>
      <c r="K1954" s="3"/>
      <c r="L1954" s="3"/>
      <c r="M1954" s="3"/>
      <c r="N1954" s="3"/>
      <c r="O1954" s="3"/>
      <c r="P1954" s="3"/>
      <c r="Q1954" s="3"/>
      <c r="R1954" s="3"/>
      <c r="S1954" s="3"/>
      <c r="T1954" s="3"/>
      <c r="U1954" s="3"/>
      <c r="V1954" s="3"/>
      <c r="W1954" s="3"/>
      <c r="X1954" s="3"/>
      <c r="Y1954" s="3"/>
      <c r="Z1954" s="3"/>
      <c r="AA1954" s="3"/>
      <c r="AB1954" s="3"/>
      <c r="AC1954" s="3"/>
      <c r="AD1954" s="3"/>
      <c r="AE1954" s="3"/>
      <c r="AF1954" s="3"/>
      <c r="AG1954" s="3"/>
      <c r="AH1954" s="3"/>
      <c r="AI1954" s="3"/>
      <c r="AJ1954" s="3"/>
      <c r="AK1954" s="3"/>
      <c r="AL1954" s="3"/>
      <c r="AM1954" s="3"/>
      <c r="AN1954" s="3"/>
      <c r="AO1954" s="3"/>
      <c r="AP1954" s="3"/>
      <c r="AQ1954" s="3"/>
      <c r="AR1954" s="3"/>
      <c r="AS1954" s="3"/>
      <c r="AT1954" s="3"/>
      <c r="AU1954" s="3"/>
      <c r="AV1954" s="3"/>
      <c r="AW1954" s="3"/>
      <c r="AX1954" s="3"/>
      <c r="AY1954" s="3"/>
      <c r="AZ1954" s="3"/>
      <c r="BA1954" s="3"/>
      <c r="BB1954" s="3"/>
      <c r="BC1954" s="3"/>
      <c r="BD1954" s="3"/>
      <c r="BE1954" s="3"/>
      <c r="BF1954" s="3"/>
      <c r="BG1954" s="3"/>
      <c r="BH1954" s="3"/>
      <c r="BI1954" s="3"/>
      <c r="BJ1954" s="3"/>
      <c r="BK1954" s="3"/>
      <c r="BL1954" s="51"/>
      <c r="BM1954" s="8"/>
      <c r="BN1954" s="8"/>
      <c r="BO1954" s="10"/>
      <c r="BP1954" s="8"/>
      <c r="BQ1954" s="8"/>
      <c r="BR1954" s="8"/>
      <c r="BS1954" s="8"/>
      <c r="BT1954" s="8"/>
      <c r="BU1954" s="8"/>
      <c r="BV1954" s="8"/>
      <c r="BW1954" s="8"/>
    </row>
    <row r="1955" spans="1:75" x14ac:dyDescent="0.3">
      <c r="A1955" s="7"/>
      <c r="B1955" s="3"/>
      <c r="C1955" s="3"/>
      <c r="D1955" s="3"/>
      <c r="E1955" s="3"/>
      <c r="F1955" s="3"/>
      <c r="H1955" s="3"/>
      <c r="I1955" s="3"/>
      <c r="J1955" s="3"/>
      <c r="K1955" s="3"/>
      <c r="L1955" s="3"/>
      <c r="M1955" s="3"/>
      <c r="N1955" s="3"/>
      <c r="O1955" s="3"/>
      <c r="P1955" s="3"/>
      <c r="Q1955" s="3"/>
      <c r="R1955" s="3"/>
      <c r="S1955" s="3"/>
      <c r="T1955" s="3"/>
      <c r="U1955" s="3"/>
      <c r="V1955" s="3"/>
      <c r="W1955" s="3"/>
      <c r="X1955" s="3"/>
      <c r="Y1955" s="3"/>
      <c r="Z1955" s="3"/>
      <c r="AA1955" s="3"/>
      <c r="AB1955" s="3"/>
      <c r="AC1955" s="3"/>
      <c r="AD1955" s="3"/>
      <c r="AE1955" s="3"/>
      <c r="AF1955" s="3"/>
      <c r="AG1955" s="3"/>
      <c r="AH1955" s="3"/>
      <c r="AI1955" s="3"/>
      <c r="AJ1955" s="3"/>
      <c r="AK1955" s="3"/>
      <c r="AL1955" s="3"/>
      <c r="AM1955" s="3"/>
      <c r="AN1955" s="3"/>
      <c r="AO1955" s="3"/>
      <c r="AP1955" s="3"/>
      <c r="AQ1955" s="3"/>
      <c r="AR1955" s="3"/>
      <c r="AS1955" s="3"/>
      <c r="AT1955" s="3"/>
      <c r="AU1955" s="3"/>
      <c r="AV1955" s="3"/>
      <c r="AW1955" s="3"/>
      <c r="AX1955" s="3"/>
      <c r="AY1955" s="3"/>
      <c r="AZ1955" s="3"/>
      <c r="BA1955" s="3"/>
      <c r="BB1955" s="3"/>
      <c r="BC1955" s="3"/>
      <c r="BD1955" s="3"/>
      <c r="BE1955" s="3"/>
      <c r="BF1955" s="3"/>
      <c r="BG1955" s="3"/>
      <c r="BH1955" s="3"/>
      <c r="BI1955" s="3"/>
      <c r="BJ1955" s="3"/>
      <c r="BK1955" s="3"/>
      <c r="BL1955" s="51"/>
      <c r="BM1955" s="8"/>
      <c r="BN1955" s="8"/>
      <c r="BO1955" s="10"/>
      <c r="BP1955" s="8"/>
      <c r="BQ1955" s="8"/>
      <c r="BR1955" s="8"/>
      <c r="BS1955" s="8"/>
      <c r="BT1955" s="8"/>
      <c r="BU1955" s="8"/>
      <c r="BV1955" s="8"/>
      <c r="BW1955" s="8"/>
    </row>
    <row r="1956" spans="1:75" x14ac:dyDescent="0.3">
      <c r="A1956" s="7"/>
      <c r="B1956" s="3"/>
      <c r="C1956" s="3"/>
      <c r="D1956" s="3"/>
      <c r="E1956" s="3"/>
      <c r="F1956" s="3"/>
      <c r="H1956" s="3"/>
      <c r="I1956" s="3"/>
      <c r="J1956" s="3"/>
      <c r="K1956" s="3"/>
      <c r="L1956" s="3"/>
      <c r="M1956" s="3"/>
      <c r="N1956" s="3"/>
      <c r="O1956" s="3"/>
      <c r="P1956" s="3"/>
      <c r="Q1956" s="3"/>
      <c r="R1956" s="3"/>
      <c r="S1956" s="3"/>
      <c r="T1956" s="3"/>
      <c r="U1956" s="3"/>
      <c r="V1956" s="3"/>
      <c r="W1956" s="3"/>
      <c r="X1956" s="3"/>
      <c r="Y1956" s="3"/>
      <c r="Z1956" s="3"/>
      <c r="AA1956" s="3"/>
      <c r="AB1956" s="3"/>
      <c r="AC1956" s="3"/>
      <c r="AD1956" s="3"/>
      <c r="AE1956" s="3"/>
      <c r="AF1956" s="3"/>
      <c r="AG1956" s="3"/>
      <c r="AH1956" s="3"/>
      <c r="AI1956" s="3"/>
      <c r="AJ1956" s="3"/>
      <c r="AK1956" s="3"/>
      <c r="AL1956" s="3"/>
      <c r="AM1956" s="3"/>
      <c r="AN1956" s="3"/>
      <c r="AO1956" s="3"/>
      <c r="AP1956" s="3"/>
      <c r="AQ1956" s="3"/>
      <c r="AR1956" s="3"/>
      <c r="AS1956" s="3"/>
      <c r="AT1956" s="3"/>
      <c r="AU1956" s="3"/>
      <c r="AV1956" s="3"/>
      <c r="AW1956" s="3"/>
      <c r="AX1956" s="3"/>
      <c r="AY1956" s="3"/>
      <c r="AZ1956" s="3"/>
      <c r="BA1956" s="3"/>
      <c r="BB1956" s="3"/>
      <c r="BC1956" s="3"/>
      <c r="BD1956" s="3"/>
      <c r="BE1956" s="3"/>
      <c r="BF1956" s="3"/>
      <c r="BG1956" s="3"/>
      <c r="BH1956" s="3"/>
      <c r="BI1956" s="3"/>
      <c r="BJ1956" s="3"/>
      <c r="BK1956" s="3"/>
      <c r="BL1956" s="51"/>
      <c r="BM1956" s="8"/>
      <c r="BN1956" s="8"/>
      <c r="BO1956" s="10"/>
      <c r="BP1956" s="8"/>
      <c r="BQ1956" s="8"/>
      <c r="BR1956" s="8"/>
      <c r="BS1956" s="8"/>
      <c r="BT1956" s="8"/>
      <c r="BU1956" s="8"/>
      <c r="BV1956" s="8"/>
      <c r="BW1956" s="8"/>
    </row>
    <row r="1957" spans="1:75" x14ac:dyDescent="0.3">
      <c r="A1957" s="7"/>
      <c r="B1957" s="3"/>
      <c r="C1957" s="3"/>
      <c r="D1957" s="3"/>
      <c r="E1957" s="3"/>
      <c r="F1957" s="3"/>
      <c r="H1957" s="3"/>
      <c r="I1957" s="3"/>
      <c r="J1957" s="3"/>
      <c r="K1957" s="3"/>
      <c r="L1957" s="3"/>
      <c r="M1957" s="3"/>
      <c r="N1957" s="3"/>
      <c r="O1957" s="3"/>
      <c r="P1957" s="3"/>
      <c r="Q1957" s="3"/>
      <c r="R1957" s="3"/>
      <c r="S1957" s="3"/>
      <c r="T1957" s="3"/>
      <c r="U1957" s="3"/>
      <c r="V1957" s="3"/>
      <c r="W1957" s="3"/>
      <c r="X1957" s="3"/>
      <c r="Y1957" s="3"/>
      <c r="Z1957" s="3"/>
      <c r="AA1957" s="3"/>
      <c r="AB1957" s="3"/>
      <c r="AC1957" s="3"/>
      <c r="AD1957" s="3"/>
      <c r="AE1957" s="3"/>
      <c r="AF1957" s="3"/>
      <c r="AG1957" s="3"/>
      <c r="AH1957" s="3"/>
      <c r="AI1957" s="3"/>
      <c r="AJ1957" s="3"/>
      <c r="AK1957" s="3"/>
      <c r="AL1957" s="3"/>
      <c r="AM1957" s="3"/>
      <c r="AN1957" s="3"/>
      <c r="AO1957" s="3"/>
      <c r="AP1957" s="3"/>
      <c r="AQ1957" s="3"/>
      <c r="AR1957" s="3"/>
      <c r="AS1957" s="3"/>
      <c r="AT1957" s="3"/>
      <c r="AU1957" s="3"/>
      <c r="AV1957" s="3"/>
      <c r="AW1957" s="3"/>
      <c r="AX1957" s="3"/>
      <c r="AY1957" s="3"/>
      <c r="AZ1957" s="3"/>
      <c r="BA1957" s="3"/>
      <c r="BB1957" s="3"/>
      <c r="BC1957" s="3"/>
      <c r="BD1957" s="3"/>
      <c r="BE1957" s="3"/>
      <c r="BF1957" s="3"/>
      <c r="BG1957" s="3"/>
      <c r="BH1957" s="3"/>
      <c r="BI1957" s="3"/>
      <c r="BJ1957" s="3"/>
      <c r="BK1957" s="3"/>
      <c r="BL1957" s="51"/>
      <c r="BM1957" s="8"/>
      <c r="BN1957" s="8"/>
      <c r="BO1957" s="10"/>
      <c r="BP1957" s="8"/>
      <c r="BQ1957" s="8"/>
      <c r="BR1957" s="8"/>
      <c r="BS1957" s="8"/>
      <c r="BT1957" s="8"/>
      <c r="BU1957" s="8"/>
      <c r="BV1957" s="8"/>
      <c r="BW1957" s="8"/>
    </row>
    <row r="1958" spans="1:75" x14ac:dyDescent="0.3">
      <c r="A1958" s="7"/>
      <c r="B1958" s="3"/>
      <c r="C1958" s="3"/>
      <c r="D1958" s="3"/>
      <c r="E1958" s="3"/>
      <c r="F1958" s="3"/>
      <c r="H1958" s="3"/>
      <c r="I1958" s="3"/>
      <c r="J1958" s="3"/>
      <c r="K1958" s="3"/>
      <c r="L1958" s="3"/>
      <c r="M1958" s="3"/>
      <c r="N1958" s="3"/>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c r="AM1958" s="3"/>
      <c r="AN1958" s="3"/>
      <c r="AO1958" s="3"/>
      <c r="AP1958" s="3"/>
      <c r="AQ1958" s="3"/>
      <c r="AR1958" s="3"/>
      <c r="AS1958" s="3"/>
      <c r="AT1958" s="3"/>
      <c r="AU1958" s="3"/>
      <c r="AV1958" s="3"/>
      <c r="AW1958" s="3"/>
      <c r="AX1958" s="3"/>
      <c r="AY1958" s="3"/>
      <c r="AZ1958" s="3"/>
      <c r="BA1958" s="3"/>
      <c r="BB1958" s="3"/>
      <c r="BC1958" s="3"/>
      <c r="BD1958" s="3"/>
      <c r="BE1958" s="3"/>
      <c r="BF1958" s="3"/>
      <c r="BG1958" s="3"/>
      <c r="BH1958" s="3"/>
      <c r="BI1958" s="3"/>
      <c r="BJ1958" s="3"/>
      <c r="BK1958" s="3"/>
      <c r="BL1958" s="51"/>
      <c r="BM1958" s="8"/>
      <c r="BN1958" s="8"/>
      <c r="BO1958" s="10"/>
      <c r="BP1958" s="8"/>
      <c r="BQ1958" s="8"/>
      <c r="BR1958" s="8"/>
      <c r="BS1958" s="8"/>
      <c r="BT1958" s="8"/>
      <c r="BU1958" s="8"/>
      <c r="BV1958" s="8"/>
      <c r="BW1958" s="8"/>
    </row>
    <row r="1959" spans="1:75" x14ac:dyDescent="0.3">
      <c r="A1959" s="7"/>
      <c r="B1959" s="3"/>
      <c r="C1959" s="3"/>
      <c r="D1959" s="3"/>
      <c r="E1959" s="3"/>
      <c r="F1959" s="3"/>
      <c r="H1959" s="3"/>
      <c r="I1959" s="3"/>
      <c r="J1959" s="3"/>
      <c r="K1959" s="3"/>
      <c r="L1959" s="3"/>
      <c r="M1959" s="3"/>
      <c r="N1959" s="3"/>
      <c r="O1959" s="3"/>
      <c r="P1959" s="3"/>
      <c r="Q1959" s="3"/>
      <c r="R1959" s="3"/>
      <c r="S1959" s="3"/>
      <c r="T1959" s="3"/>
      <c r="U1959" s="3"/>
      <c r="V1959" s="3"/>
      <c r="W1959" s="3"/>
      <c r="X1959" s="3"/>
      <c r="Y1959" s="3"/>
      <c r="Z1959" s="3"/>
      <c r="AA1959" s="3"/>
      <c r="AB1959" s="3"/>
      <c r="AC1959" s="3"/>
      <c r="AD1959" s="3"/>
      <c r="AE1959" s="3"/>
      <c r="AF1959" s="3"/>
      <c r="AG1959" s="3"/>
      <c r="AH1959" s="3"/>
      <c r="AI1959" s="3"/>
      <c r="AJ1959" s="3"/>
      <c r="AK1959" s="3"/>
      <c r="AL1959" s="3"/>
      <c r="AM1959" s="3"/>
      <c r="AN1959" s="3"/>
      <c r="AO1959" s="3"/>
      <c r="AP1959" s="3"/>
      <c r="AQ1959" s="3"/>
      <c r="AR1959" s="3"/>
      <c r="AS1959" s="3"/>
      <c r="AT1959" s="3"/>
      <c r="AU1959" s="3"/>
      <c r="AV1959" s="3"/>
      <c r="AW1959" s="3"/>
      <c r="AX1959" s="3"/>
      <c r="AY1959" s="3"/>
      <c r="AZ1959" s="3"/>
      <c r="BA1959" s="3"/>
      <c r="BB1959" s="3"/>
      <c r="BC1959" s="3"/>
      <c r="BD1959" s="3"/>
      <c r="BE1959" s="3"/>
      <c r="BF1959" s="3"/>
      <c r="BG1959" s="3"/>
      <c r="BH1959" s="3"/>
      <c r="BI1959" s="3"/>
      <c r="BJ1959" s="3"/>
      <c r="BK1959" s="3"/>
      <c r="BL1959" s="51"/>
      <c r="BM1959" s="8"/>
      <c r="BN1959" s="8"/>
      <c r="BO1959" s="10"/>
      <c r="BP1959" s="8"/>
      <c r="BQ1959" s="8"/>
      <c r="BR1959" s="8"/>
      <c r="BS1959" s="8"/>
      <c r="BT1959" s="8"/>
      <c r="BU1959" s="8"/>
      <c r="BV1959" s="8"/>
      <c r="BW1959" s="8"/>
    </row>
    <row r="1960" spans="1:75" x14ac:dyDescent="0.3">
      <c r="A1960" s="7"/>
      <c r="B1960" s="3"/>
      <c r="C1960" s="3"/>
      <c r="D1960" s="3"/>
      <c r="E1960" s="3"/>
      <c r="F1960" s="3"/>
      <c r="H1960" s="3"/>
      <c r="I1960" s="3"/>
      <c r="J1960" s="3"/>
      <c r="K1960" s="3"/>
      <c r="L1960" s="3"/>
      <c r="M1960" s="3"/>
      <c r="N1960" s="3"/>
      <c r="O1960" s="3"/>
      <c r="P1960" s="3"/>
      <c r="Q1960" s="3"/>
      <c r="R1960" s="3"/>
      <c r="S1960" s="3"/>
      <c r="T1960" s="3"/>
      <c r="U1960" s="3"/>
      <c r="V1960" s="3"/>
      <c r="W1960" s="3"/>
      <c r="X1960" s="3"/>
      <c r="Y1960" s="3"/>
      <c r="Z1960" s="3"/>
      <c r="AA1960" s="3"/>
      <c r="AB1960" s="3"/>
      <c r="AC1960" s="3"/>
      <c r="AD1960" s="3"/>
      <c r="AE1960" s="3"/>
      <c r="AF1960" s="3"/>
      <c r="AG1960" s="3"/>
      <c r="AH1960" s="3"/>
      <c r="AI1960" s="3"/>
      <c r="AJ1960" s="3"/>
      <c r="AK1960" s="3"/>
      <c r="AL1960" s="3"/>
      <c r="AM1960" s="3"/>
      <c r="AN1960" s="3"/>
      <c r="AO1960" s="3"/>
      <c r="AP1960" s="3"/>
      <c r="AQ1960" s="3"/>
      <c r="AR1960" s="3"/>
      <c r="AS1960" s="3"/>
      <c r="AT1960" s="3"/>
      <c r="AU1960" s="3"/>
      <c r="AV1960" s="3"/>
      <c r="AW1960" s="3"/>
      <c r="AX1960" s="3"/>
      <c r="AY1960" s="3"/>
      <c r="AZ1960" s="3"/>
      <c r="BA1960" s="3"/>
      <c r="BB1960" s="3"/>
      <c r="BC1960" s="3"/>
      <c r="BD1960" s="3"/>
      <c r="BE1960" s="3"/>
      <c r="BF1960" s="3"/>
      <c r="BG1960" s="3"/>
      <c r="BH1960" s="3"/>
      <c r="BI1960" s="3"/>
      <c r="BJ1960" s="3"/>
      <c r="BK1960" s="3"/>
      <c r="BL1960" s="51"/>
      <c r="BM1960" s="8"/>
      <c r="BN1960" s="8"/>
      <c r="BO1960" s="10"/>
      <c r="BP1960" s="8"/>
      <c r="BQ1960" s="8"/>
      <c r="BR1960" s="8"/>
      <c r="BS1960" s="8"/>
      <c r="BT1960" s="8"/>
      <c r="BU1960" s="8"/>
      <c r="BV1960" s="8"/>
      <c r="BW1960" s="8"/>
    </row>
    <row r="1961" spans="1:75" x14ac:dyDescent="0.3">
      <c r="A1961" s="7"/>
      <c r="B1961" s="3"/>
      <c r="C1961" s="3"/>
      <c r="D1961" s="3"/>
      <c r="E1961" s="3"/>
      <c r="F1961" s="3"/>
      <c r="H1961" s="3"/>
      <c r="I1961" s="3"/>
      <c r="J1961" s="3"/>
      <c r="K1961" s="3"/>
      <c r="L1961" s="3"/>
      <c r="M1961" s="3"/>
      <c r="N1961" s="3"/>
      <c r="O1961" s="3"/>
      <c r="P1961" s="3"/>
      <c r="Q1961" s="3"/>
      <c r="R1961" s="3"/>
      <c r="S1961" s="3"/>
      <c r="T1961" s="3"/>
      <c r="U1961" s="3"/>
      <c r="V1961" s="3"/>
      <c r="W1961" s="3"/>
      <c r="X1961" s="3"/>
      <c r="Y1961" s="3"/>
      <c r="Z1961" s="3"/>
      <c r="AA1961" s="3"/>
      <c r="AB1961" s="3"/>
      <c r="AC1961" s="3"/>
      <c r="AD1961" s="3"/>
      <c r="AE1961" s="3"/>
      <c r="AF1961" s="3"/>
      <c r="AG1961" s="3"/>
      <c r="AH1961" s="3"/>
      <c r="AI1961" s="3"/>
      <c r="AJ1961" s="3"/>
      <c r="AK1961" s="3"/>
      <c r="AL1961" s="3"/>
      <c r="AM1961" s="3"/>
      <c r="AN1961" s="3"/>
      <c r="AO1961" s="3"/>
      <c r="AP1961" s="3"/>
      <c r="AQ1961" s="3"/>
      <c r="AR1961" s="3"/>
      <c r="AS1961" s="3"/>
      <c r="AT1961" s="3"/>
      <c r="AU1961" s="3"/>
      <c r="AV1961" s="3"/>
      <c r="AW1961" s="3"/>
      <c r="AX1961" s="3"/>
      <c r="AY1961" s="3"/>
      <c r="AZ1961" s="3"/>
      <c r="BA1961" s="3"/>
      <c r="BB1961" s="3"/>
      <c r="BC1961" s="3"/>
      <c r="BD1961" s="3"/>
      <c r="BE1961" s="3"/>
      <c r="BF1961" s="3"/>
      <c r="BG1961" s="3"/>
      <c r="BH1961" s="3"/>
      <c r="BI1961" s="3"/>
      <c r="BJ1961" s="3"/>
      <c r="BK1961" s="3"/>
      <c r="BL1961" s="51"/>
      <c r="BM1961" s="8"/>
      <c r="BN1961" s="8"/>
      <c r="BO1961" s="10"/>
      <c r="BP1961" s="8"/>
      <c r="BQ1961" s="8"/>
      <c r="BR1961" s="8"/>
      <c r="BS1961" s="8"/>
      <c r="BT1961" s="8"/>
      <c r="BU1961" s="8"/>
      <c r="BV1961" s="8"/>
      <c r="BW1961" s="8"/>
    </row>
    <row r="1962" spans="1:75" x14ac:dyDescent="0.3">
      <c r="A1962" s="7"/>
      <c r="B1962" s="3"/>
      <c r="C1962" s="3"/>
      <c r="D1962" s="3"/>
      <c r="E1962" s="3"/>
      <c r="F1962" s="3"/>
      <c r="H1962" s="3"/>
      <c r="I1962" s="3"/>
      <c r="J1962" s="3"/>
      <c r="K1962" s="3"/>
      <c r="L1962" s="3"/>
      <c r="M1962" s="3"/>
      <c r="N1962" s="3"/>
      <c r="O1962" s="3"/>
      <c r="P1962" s="3"/>
      <c r="Q1962" s="3"/>
      <c r="R1962" s="3"/>
      <c r="S1962" s="3"/>
      <c r="T1962" s="3"/>
      <c r="U1962" s="3"/>
      <c r="V1962" s="3"/>
      <c r="W1962" s="3"/>
      <c r="X1962" s="3"/>
      <c r="Y1962" s="3"/>
      <c r="Z1962" s="3"/>
      <c r="AA1962" s="3"/>
      <c r="AB1962" s="3"/>
      <c r="AC1962" s="3"/>
      <c r="AD1962" s="3"/>
      <c r="AE1962" s="3"/>
      <c r="AF1962" s="3"/>
      <c r="AG1962" s="3"/>
      <c r="AH1962" s="3"/>
      <c r="AI1962" s="3"/>
      <c r="AJ1962" s="3"/>
      <c r="AK1962" s="3"/>
      <c r="AL1962" s="3"/>
      <c r="AM1962" s="3"/>
      <c r="AN1962" s="3"/>
      <c r="AO1962" s="3"/>
      <c r="AP1962" s="3"/>
      <c r="AQ1962" s="3"/>
      <c r="AR1962" s="3"/>
      <c r="AS1962" s="3"/>
      <c r="AT1962" s="3"/>
      <c r="AU1962" s="3"/>
      <c r="AV1962" s="3"/>
      <c r="AW1962" s="3"/>
      <c r="AX1962" s="3"/>
      <c r="AY1962" s="3"/>
      <c r="AZ1962" s="3"/>
      <c r="BA1962" s="3"/>
      <c r="BB1962" s="3"/>
      <c r="BC1962" s="3"/>
      <c r="BD1962" s="3"/>
      <c r="BE1962" s="3"/>
      <c r="BF1962" s="3"/>
      <c r="BG1962" s="3"/>
      <c r="BH1962" s="3"/>
      <c r="BI1962" s="3"/>
      <c r="BJ1962" s="3"/>
      <c r="BK1962" s="3"/>
      <c r="BL1962" s="51"/>
      <c r="BM1962" s="8"/>
      <c r="BN1962" s="8"/>
      <c r="BO1962" s="10"/>
      <c r="BP1962" s="8"/>
      <c r="BQ1962" s="8"/>
      <c r="BR1962" s="8"/>
      <c r="BS1962" s="8"/>
      <c r="BT1962" s="8"/>
      <c r="BU1962" s="8"/>
      <c r="BV1962" s="8"/>
      <c r="BW1962" s="8"/>
    </row>
    <row r="1963" spans="1:75" x14ac:dyDescent="0.3">
      <c r="A1963" s="7"/>
      <c r="B1963" s="3"/>
      <c r="C1963" s="3"/>
      <c r="D1963" s="3"/>
      <c r="E1963" s="3"/>
      <c r="F1963" s="3"/>
      <c r="H1963" s="3"/>
      <c r="I1963" s="3"/>
      <c r="J1963" s="3"/>
      <c r="K1963" s="3"/>
      <c r="L1963" s="3"/>
      <c r="M1963" s="3"/>
      <c r="N1963" s="3"/>
      <c r="O1963" s="3"/>
      <c r="P1963" s="3"/>
      <c r="Q1963" s="3"/>
      <c r="R1963" s="3"/>
      <c r="S1963" s="3"/>
      <c r="T1963" s="3"/>
      <c r="U1963" s="3"/>
      <c r="V1963" s="3"/>
      <c r="W1963" s="3"/>
      <c r="X1963" s="3"/>
      <c r="Y1963" s="3"/>
      <c r="Z1963" s="3"/>
      <c r="AA1963" s="3"/>
      <c r="AB1963" s="3"/>
      <c r="AC1963" s="3"/>
      <c r="AD1963" s="3"/>
      <c r="AE1963" s="3"/>
      <c r="AF1963" s="3"/>
      <c r="AG1963" s="3"/>
      <c r="AH1963" s="3"/>
      <c r="AI1963" s="3"/>
      <c r="AJ1963" s="3"/>
      <c r="AK1963" s="3"/>
      <c r="AL1963" s="3"/>
      <c r="AM1963" s="3"/>
      <c r="AN1963" s="3"/>
      <c r="AO1963" s="3"/>
      <c r="AP1963" s="3"/>
      <c r="AQ1963" s="3"/>
      <c r="AR1963" s="3"/>
      <c r="AS1963" s="3"/>
      <c r="AT1963" s="3"/>
      <c r="AU1963" s="3"/>
      <c r="AV1963" s="3"/>
      <c r="AW1963" s="3"/>
      <c r="AX1963" s="3"/>
      <c r="AY1963" s="3"/>
      <c r="AZ1963" s="3"/>
      <c r="BA1963" s="3"/>
      <c r="BB1963" s="3"/>
      <c r="BC1963" s="3"/>
      <c r="BD1963" s="3"/>
      <c r="BE1963" s="3"/>
      <c r="BF1963" s="3"/>
      <c r="BG1963" s="3"/>
      <c r="BH1963" s="3"/>
      <c r="BI1963" s="3"/>
      <c r="BJ1963" s="3"/>
      <c r="BK1963" s="3"/>
      <c r="BL1963" s="51"/>
      <c r="BM1963" s="8"/>
      <c r="BN1963" s="8"/>
      <c r="BO1963" s="10"/>
      <c r="BP1963" s="8"/>
      <c r="BQ1963" s="8"/>
      <c r="BR1963" s="8"/>
      <c r="BS1963" s="8"/>
      <c r="BT1963" s="8"/>
      <c r="BU1963" s="8"/>
      <c r="BV1963" s="8"/>
      <c r="BW1963" s="8"/>
    </row>
    <row r="1964" spans="1:75" x14ac:dyDescent="0.3">
      <c r="A1964" s="7"/>
      <c r="B1964" s="3"/>
      <c r="C1964" s="3"/>
      <c r="D1964" s="3"/>
      <c r="E1964" s="3"/>
      <c r="F1964" s="3"/>
      <c r="H1964" s="3"/>
      <c r="I1964" s="3"/>
      <c r="J1964" s="3"/>
      <c r="K1964" s="3"/>
      <c r="L1964" s="3"/>
      <c r="M1964" s="3"/>
      <c r="N1964" s="3"/>
      <c r="O1964" s="3"/>
      <c r="P1964" s="3"/>
      <c r="Q1964" s="3"/>
      <c r="R1964" s="3"/>
      <c r="S1964" s="3"/>
      <c r="T1964" s="3"/>
      <c r="U1964" s="3"/>
      <c r="V1964" s="3"/>
      <c r="W1964" s="3"/>
      <c r="X1964" s="3"/>
      <c r="Y1964" s="3"/>
      <c r="Z1964" s="3"/>
      <c r="AA1964" s="3"/>
      <c r="AB1964" s="3"/>
      <c r="AC1964" s="3"/>
      <c r="AD1964" s="3"/>
      <c r="AE1964" s="3"/>
      <c r="AF1964" s="3"/>
      <c r="AG1964" s="3"/>
      <c r="AH1964" s="3"/>
      <c r="AI1964" s="3"/>
      <c r="AJ1964" s="3"/>
      <c r="AK1964" s="3"/>
      <c r="AL1964" s="3"/>
      <c r="AM1964" s="3"/>
      <c r="AN1964" s="3"/>
      <c r="AO1964" s="3"/>
      <c r="AP1964" s="3"/>
      <c r="AQ1964" s="3"/>
      <c r="AR1964" s="3"/>
      <c r="AS1964" s="3"/>
      <c r="AT1964" s="3"/>
      <c r="AU1964" s="3"/>
      <c r="AV1964" s="3"/>
      <c r="AW1964" s="3"/>
      <c r="AX1964" s="3"/>
      <c r="AY1964" s="3"/>
      <c r="AZ1964" s="3"/>
      <c r="BA1964" s="3"/>
      <c r="BB1964" s="3"/>
      <c r="BC1964" s="3"/>
      <c r="BD1964" s="3"/>
      <c r="BE1964" s="3"/>
      <c r="BF1964" s="3"/>
      <c r="BG1964" s="3"/>
      <c r="BH1964" s="3"/>
      <c r="BI1964" s="3"/>
      <c r="BJ1964" s="3"/>
      <c r="BK1964" s="3"/>
      <c r="BL1964" s="51"/>
      <c r="BM1964" s="8"/>
      <c r="BN1964" s="8"/>
      <c r="BO1964" s="10"/>
      <c r="BP1964" s="8"/>
      <c r="BQ1964" s="8"/>
      <c r="BR1964" s="8"/>
      <c r="BS1964" s="8"/>
      <c r="BT1964" s="8"/>
      <c r="BU1964" s="8"/>
      <c r="BV1964" s="8"/>
      <c r="BW1964" s="8"/>
    </row>
    <row r="1965" spans="1:75" x14ac:dyDescent="0.3">
      <c r="A1965" s="7"/>
      <c r="B1965" s="3"/>
      <c r="C1965" s="3"/>
      <c r="D1965" s="3"/>
      <c r="E1965" s="3"/>
      <c r="F1965" s="3"/>
      <c r="H1965" s="3"/>
      <c r="I1965" s="3"/>
      <c r="J1965" s="3"/>
      <c r="K1965" s="3"/>
      <c r="L1965" s="3"/>
      <c r="M1965" s="3"/>
      <c r="N1965" s="3"/>
      <c r="O1965" s="3"/>
      <c r="P1965" s="3"/>
      <c r="Q1965" s="3"/>
      <c r="R1965" s="3"/>
      <c r="S1965" s="3"/>
      <c r="T1965" s="3"/>
      <c r="U1965" s="3"/>
      <c r="V1965" s="3"/>
      <c r="W1965" s="3"/>
      <c r="X1965" s="3"/>
      <c r="Y1965" s="3"/>
      <c r="Z1965" s="3"/>
      <c r="AA1965" s="3"/>
      <c r="AB1965" s="3"/>
      <c r="AC1965" s="3"/>
      <c r="AD1965" s="3"/>
      <c r="AE1965" s="3"/>
      <c r="AF1965" s="3"/>
      <c r="AG1965" s="3"/>
      <c r="AH1965" s="3"/>
      <c r="AI1965" s="3"/>
      <c r="AJ1965" s="3"/>
      <c r="AK1965" s="3"/>
      <c r="AL1965" s="3"/>
      <c r="AM1965" s="3"/>
      <c r="AN1965" s="3"/>
      <c r="AO1965" s="3"/>
      <c r="AP1965" s="3"/>
      <c r="AQ1965" s="3"/>
      <c r="AR1965" s="3"/>
      <c r="AS1965" s="3"/>
      <c r="AT1965" s="3"/>
      <c r="AU1965" s="3"/>
      <c r="AV1965" s="3"/>
      <c r="AW1965" s="3"/>
      <c r="AX1965" s="3"/>
      <c r="AY1965" s="3"/>
      <c r="AZ1965" s="3"/>
      <c r="BA1965" s="3"/>
      <c r="BB1965" s="3"/>
      <c r="BC1965" s="3"/>
      <c r="BD1965" s="3"/>
      <c r="BE1965" s="3"/>
      <c r="BF1965" s="3"/>
      <c r="BG1965" s="3"/>
      <c r="BH1965" s="3"/>
      <c r="BI1965" s="3"/>
      <c r="BJ1965" s="3"/>
      <c r="BK1965" s="3"/>
      <c r="BL1965" s="51"/>
      <c r="BM1965" s="8"/>
      <c r="BN1965" s="8"/>
      <c r="BO1965" s="10"/>
      <c r="BP1965" s="8"/>
      <c r="BQ1965" s="8"/>
      <c r="BR1965" s="8"/>
      <c r="BS1965" s="8"/>
      <c r="BT1965" s="8"/>
      <c r="BU1965" s="8"/>
      <c r="BV1965" s="8"/>
      <c r="BW1965" s="8"/>
    </row>
    <row r="1966" spans="1:75" x14ac:dyDescent="0.3">
      <c r="A1966" s="7"/>
      <c r="B1966" s="3"/>
      <c r="C1966" s="3"/>
      <c r="D1966" s="3"/>
      <c r="E1966" s="3"/>
      <c r="F1966" s="3"/>
      <c r="H1966" s="3"/>
      <c r="I1966" s="3"/>
      <c r="J1966" s="3"/>
      <c r="K1966" s="3"/>
      <c r="L1966" s="3"/>
      <c r="M1966" s="3"/>
      <c r="N1966" s="3"/>
      <c r="O1966" s="3"/>
      <c r="P1966" s="3"/>
      <c r="Q1966" s="3"/>
      <c r="R1966" s="3"/>
      <c r="S1966" s="3"/>
      <c r="T1966" s="3"/>
      <c r="U1966" s="3"/>
      <c r="V1966" s="3"/>
      <c r="W1966" s="3"/>
      <c r="X1966" s="3"/>
      <c r="Y1966" s="3"/>
      <c r="Z1966" s="3"/>
      <c r="AA1966" s="3"/>
      <c r="AB1966" s="3"/>
      <c r="AC1966" s="3"/>
      <c r="AD1966" s="3"/>
      <c r="AE1966" s="3"/>
      <c r="AF1966" s="3"/>
      <c r="AG1966" s="3"/>
      <c r="AH1966" s="3"/>
      <c r="AI1966" s="3"/>
      <c r="AJ1966" s="3"/>
      <c r="AK1966" s="3"/>
      <c r="AL1966" s="3"/>
      <c r="AM1966" s="3"/>
      <c r="AN1966" s="3"/>
      <c r="AO1966" s="3"/>
      <c r="AP1966" s="3"/>
      <c r="AQ1966" s="3"/>
      <c r="AR1966" s="3"/>
      <c r="AS1966" s="3"/>
      <c r="AT1966" s="3"/>
      <c r="AU1966" s="3"/>
      <c r="AV1966" s="3"/>
      <c r="AW1966" s="3"/>
      <c r="AX1966" s="3"/>
      <c r="AY1966" s="3"/>
      <c r="AZ1966" s="3"/>
      <c r="BA1966" s="3"/>
      <c r="BB1966" s="3"/>
      <c r="BC1966" s="3"/>
      <c r="BD1966" s="3"/>
      <c r="BE1966" s="3"/>
      <c r="BF1966" s="3"/>
      <c r="BG1966" s="3"/>
      <c r="BH1966" s="3"/>
      <c r="BI1966" s="3"/>
      <c r="BJ1966" s="3"/>
      <c r="BK1966" s="3"/>
      <c r="BL1966" s="51"/>
      <c r="BM1966" s="8"/>
      <c r="BN1966" s="8"/>
      <c r="BO1966" s="10"/>
      <c r="BP1966" s="8"/>
      <c r="BQ1966" s="8"/>
      <c r="BR1966" s="8"/>
      <c r="BS1966" s="8"/>
      <c r="BT1966" s="8"/>
      <c r="BU1966" s="8"/>
      <c r="BV1966" s="8"/>
      <c r="BW1966" s="8"/>
    </row>
    <row r="1967" spans="1:75" x14ac:dyDescent="0.3">
      <c r="A1967" s="7"/>
      <c r="B1967" s="3"/>
      <c r="C1967" s="3"/>
      <c r="D1967" s="3"/>
      <c r="E1967" s="3"/>
      <c r="F1967" s="3"/>
      <c r="H1967" s="3"/>
      <c r="I1967" s="3"/>
      <c r="J1967" s="3"/>
      <c r="K1967" s="3"/>
      <c r="L1967" s="3"/>
      <c r="M1967" s="3"/>
      <c r="N1967" s="3"/>
      <c r="O1967" s="3"/>
      <c r="P1967" s="3"/>
      <c r="Q1967" s="3"/>
      <c r="R1967" s="3"/>
      <c r="S1967" s="3"/>
      <c r="T1967" s="3"/>
      <c r="U1967" s="3"/>
      <c r="V1967" s="3"/>
      <c r="W1967" s="3"/>
      <c r="X1967" s="3"/>
      <c r="Y1967" s="3"/>
      <c r="Z1967" s="3"/>
      <c r="AA1967" s="3"/>
      <c r="AB1967" s="3"/>
      <c r="AC1967" s="3"/>
      <c r="AD1967" s="3"/>
      <c r="AE1967" s="3"/>
      <c r="AF1967" s="3"/>
      <c r="AG1967" s="3"/>
      <c r="AH1967" s="3"/>
      <c r="AI1967" s="3"/>
      <c r="AJ1967" s="3"/>
      <c r="AK1967" s="3"/>
      <c r="AL1967" s="3"/>
      <c r="AM1967" s="3"/>
      <c r="AN1967" s="3"/>
      <c r="AO1967" s="3"/>
      <c r="AP1967" s="3"/>
      <c r="AQ1967" s="3"/>
      <c r="AR1967" s="3"/>
      <c r="AS1967" s="3"/>
      <c r="AT1967" s="3"/>
      <c r="AU1967" s="3"/>
      <c r="AV1967" s="3"/>
      <c r="AW1967" s="3"/>
      <c r="AX1967" s="3"/>
      <c r="AY1967" s="3"/>
      <c r="AZ1967" s="3"/>
      <c r="BA1967" s="3"/>
      <c r="BB1967" s="3"/>
      <c r="BC1967" s="3"/>
      <c r="BD1967" s="3"/>
      <c r="BE1967" s="3"/>
      <c r="BF1967" s="3"/>
      <c r="BG1967" s="3"/>
      <c r="BH1967" s="3"/>
      <c r="BI1967" s="3"/>
      <c r="BJ1967" s="3"/>
      <c r="BK1967" s="3"/>
      <c r="BL1967" s="51"/>
      <c r="BM1967" s="8"/>
      <c r="BN1967" s="8"/>
      <c r="BO1967" s="10"/>
      <c r="BP1967" s="8"/>
      <c r="BQ1967" s="8"/>
      <c r="BR1967" s="8"/>
      <c r="BS1967" s="8"/>
      <c r="BT1967" s="8"/>
      <c r="BU1967" s="8"/>
      <c r="BV1967" s="8"/>
      <c r="BW1967" s="8"/>
    </row>
    <row r="1968" spans="1:75" x14ac:dyDescent="0.3">
      <c r="A1968" s="7"/>
      <c r="B1968" s="3"/>
      <c r="C1968" s="3"/>
      <c r="D1968" s="3"/>
      <c r="E1968" s="3"/>
      <c r="F1968" s="3"/>
      <c r="H1968" s="3"/>
      <c r="I1968" s="3"/>
      <c r="J1968" s="3"/>
      <c r="K1968" s="3"/>
      <c r="L1968" s="3"/>
      <c r="M1968" s="3"/>
      <c r="N1968" s="3"/>
      <c r="O1968" s="3"/>
      <c r="P1968" s="3"/>
      <c r="Q1968" s="3"/>
      <c r="R1968" s="3"/>
      <c r="S1968" s="3"/>
      <c r="T1968" s="3"/>
      <c r="U1968" s="3"/>
      <c r="V1968" s="3"/>
      <c r="W1968" s="3"/>
      <c r="X1968" s="3"/>
      <c r="Y1968" s="3"/>
      <c r="Z1968" s="3"/>
      <c r="AA1968" s="3"/>
      <c r="AB1968" s="3"/>
      <c r="AC1968" s="3"/>
      <c r="AD1968" s="3"/>
      <c r="AE1968" s="3"/>
      <c r="AF1968" s="3"/>
      <c r="AG1968" s="3"/>
      <c r="AH1968" s="3"/>
      <c r="AI1968" s="3"/>
      <c r="AJ1968" s="3"/>
      <c r="AK1968" s="3"/>
      <c r="AL1968" s="3"/>
      <c r="AM1968" s="3"/>
      <c r="AN1968" s="3"/>
      <c r="AO1968" s="3"/>
      <c r="AP1968" s="3"/>
      <c r="AQ1968" s="3"/>
      <c r="AR1968" s="3"/>
      <c r="AS1968" s="3"/>
      <c r="AT1968" s="3"/>
      <c r="AU1968" s="3"/>
      <c r="AV1968" s="3"/>
      <c r="AW1968" s="3"/>
      <c r="AX1968" s="3"/>
      <c r="AY1968" s="3"/>
      <c r="AZ1968" s="3"/>
      <c r="BA1968" s="3"/>
      <c r="BB1968" s="3"/>
      <c r="BC1968" s="3"/>
      <c r="BD1968" s="3"/>
      <c r="BE1968" s="3"/>
      <c r="BF1968" s="3"/>
      <c r="BG1968" s="3"/>
      <c r="BH1968" s="3"/>
      <c r="BI1968" s="3"/>
      <c r="BJ1968" s="3"/>
      <c r="BK1968" s="3"/>
      <c r="BL1968" s="51"/>
      <c r="BM1968" s="8"/>
      <c r="BN1968" s="8"/>
      <c r="BO1968" s="10"/>
      <c r="BP1968" s="8"/>
      <c r="BQ1968" s="8"/>
      <c r="BR1968" s="8"/>
      <c r="BS1968" s="8"/>
      <c r="BT1968" s="8"/>
      <c r="BU1968" s="8"/>
      <c r="BV1968" s="8"/>
      <c r="BW1968" s="8"/>
    </row>
    <row r="1969" spans="1:75" x14ac:dyDescent="0.3">
      <c r="A1969" s="7"/>
      <c r="B1969" s="3"/>
      <c r="C1969" s="3"/>
      <c r="D1969" s="3"/>
      <c r="E1969" s="3"/>
      <c r="F1969" s="3"/>
      <c r="H1969" s="3"/>
      <c r="I1969" s="3"/>
      <c r="J1969" s="3"/>
      <c r="K1969" s="3"/>
      <c r="L1969" s="3"/>
      <c r="M1969" s="3"/>
      <c r="N1969" s="3"/>
      <c r="O1969" s="3"/>
      <c r="P1969" s="3"/>
      <c r="Q1969" s="3"/>
      <c r="R1969" s="3"/>
      <c r="S1969" s="3"/>
      <c r="T1969" s="3"/>
      <c r="U1969" s="3"/>
      <c r="V1969" s="3"/>
      <c r="W1969" s="3"/>
      <c r="X1969" s="3"/>
      <c r="Y1969" s="3"/>
      <c r="Z1969" s="3"/>
      <c r="AA1969" s="3"/>
      <c r="AB1969" s="3"/>
      <c r="AC1969" s="3"/>
      <c r="AD1969" s="3"/>
      <c r="AE1969" s="3"/>
      <c r="AF1969" s="3"/>
      <c r="AG1969" s="3"/>
      <c r="AH1969" s="3"/>
      <c r="AI1969" s="3"/>
      <c r="AJ1969" s="3"/>
      <c r="AK1969" s="3"/>
      <c r="AL1969" s="3"/>
      <c r="AM1969" s="3"/>
      <c r="AN1969" s="3"/>
      <c r="AO1969" s="3"/>
      <c r="AP1969" s="3"/>
      <c r="AQ1969" s="3"/>
      <c r="AR1969" s="3"/>
      <c r="AS1969" s="3"/>
      <c r="AT1969" s="3"/>
      <c r="AU1969" s="3"/>
      <c r="AV1969" s="3"/>
      <c r="AW1969" s="3"/>
      <c r="AX1969" s="3"/>
      <c r="AY1969" s="3"/>
      <c r="AZ1969" s="3"/>
      <c r="BA1969" s="3"/>
      <c r="BB1969" s="3"/>
      <c r="BC1969" s="3"/>
      <c r="BD1969" s="3"/>
      <c r="BE1969" s="3"/>
      <c r="BF1969" s="3"/>
      <c r="BG1969" s="3"/>
      <c r="BH1969" s="3"/>
      <c r="BI1969" s="3"/>
      <c r="BJ1969" s="3"/>
      <c r="BK1969" s="3"/>
      <c r="BL1969" s="51"/>
      <c r="BM1969" s="8"/>
      <c r="BN1969" s="8"/>
      <c r="BO1969" s="10"/>
      <c r="BP1969" s="8"/>
      <c r="BQ1969" s="8"/>
      <c r="BR1969" s="8"/>
      <c r="BS1969" s="8"/>
      <c r="BT1969" s="8"/>
      <c r="BU1969" s="8"/>
      <c r="BV1969" s="8"/>
      <c r="BW1969" s="8"/>
    </row>
    <row r="1970" spans="1:75" x14ac:dyDescent="0.3">
      <c r="A1970" s="7"/>
      <c r="B1970" s="3"/>
      <c r="C1970" s="3"/>
      <c r="D1970" s="3"/>
      <c r="E1970" s="3"/>
      <c r="F1970" s="3"/>
      <c r="H1970" s="3"/>
      <c r="I1970" s="3"/>
      <c r="J1970" s="3"/>
      <c r="K1970" s="3"/>
      <c r="L1970" s="3"/>
      <c r="M1970" s="3"/>
      <c r="N1970" s="3"/>
      <c r="O1970" s="3"/>
      <c r="P1970" s="3"/>
      <c r="Q1970" s="3"/>
      <c r="R1970" s="3"/>
      <c r="S1970" s="3"/>
      <c r="T1970" s="3"/>
      <c r="U1970" s="3"/>
      <c r="V1970" s="3"/>
      <c r="W1970" s="3"/>
      <c r="X1970" s="3"/>
      <c r="Y1970" s="3"/>
      <c r="Z1970" s="3"/>
      <c r="AA1970" s="3"/>
      <c r="AB1970" s="3"/>
      <c r="AC1970" s="3"/>
      <c r="AD1970" s="3"/>
      <c r="AE1970" s="3"/>
      <c r="AF1970" s="3"/>
      <c r="AG1970" s="3"/>
      <c r="AH1970" s="3"/>
      <c r="AI1970" s="3"/>
      <c r="AJ1970" s="3"/>
      <c r="AK1970" s="3"/>
      <c r="AL1970" s="3"/>
      <c r="AM1970" s="3"/>
      <c r="AN1970" s="3"/>
      <c r="AO1970" s="3"/>
      <c r="AP1970" s="3"/>
      <c r="AQ1970" s="3"/>
      <c r="AR1970" s="3"/>
      <c r="AS1970" s="3"/>
      <c r="AT1970" s="3"/>
      <c r="AU1970" s="3"/>
      <c r="AV1970" s="3"/>
      <c r="AW1970" s="3"/>
      <c r="AX1970" s="3"/>
      <c r="AY1970" s="3"/>
      <c r="AZ1970" s="3"/>
      <c r="BA1970" s="3"/>
      <c r="BB1970" s="3"/>
      <c r="BC1970" s="3"/>
      <c r="BD1970" s="3"/>
      <c r="BE1970" s="3"/>
      <c r="BF1970" s="3"/>
      <c r="BG1970" s="3"/>
      <c r="BH1970" s="3"/>
      <c r="BI1970" s="3"/>
      <c r="BJ1970" s="3"/>
      <c r="BK1970" s="3"/>
      <c r="BL1970" s="51"/>
      <c r="BM1970" s="8"/>
      <c r="BN1970" s="8"/>
      <c r="BO1970" s="10"/>
      <c r="BP1970" s="8"/>
      <c r="BQ1970" s="8"/>
      <c r="BR1970" s="8"/>
      <c r="BS1970" s="8"/>
      <c r="BT1970" s="8"/>
      <c r="BU1970" s="8"/>
      <c r="BV1970" s="8"/>
      <c r="BW1970" s="8"/>
    </row>
    <row r="1971" spans="1:75" x14ac:dyDescent="0.3">
      <c r="A1971" s="7"/>
      <c r="B1971" s="3"/>
      <c r="C1971" s="3"/>
      <c r="D1971" s="3"/>
      <c r="E1971" s="3"/>
      <c r="F1971" s="3"/>
      <c r="H1971" s="3"/>
      <c r="I1971" s="3"/>
      <c r="J1971" s="3"/>
      <c r="K1971" s="3"/>
      <c r="L1971" s="3"/>
      <c r="M1971" s="3"/>
      <c r="N1971" s="3"/>
      <c r="O1971" s="3"/>
      <c r="P1971" s="3"/>
      <c r="Q1971" s="3"/>
      <c r="R1971" s="3"/>
      <c r="S1971" s="3"/>
      <c r="T1971" s="3"/>
      <c r="U1971" s="3"/>
      <c r="V1971" s="3"/>
      <c r="W1971" s="3"/>
      <c r="X1971" s="3"/>
      <c r="Y1971" s="3"/>
      <c r="Z1971" s="3"/>
      <c r="AA1971" s="3"/>
      <c r="AB1971" s="3"/>
      <c r="AC1971" s="3"/>
      <c r="AD1971" s="3"/>
      <c r="AE1971" s="3"/>
      <c r="AF1971" s="3"/>
      <c r="AG1971" s="3"/>
      <c r="AH1971" s="3"/>
      <c r="AI1971" s="3"/>
      <c r="AJ1971" s="3"/>
      <c r="AK1971" s="3"/>
      <c r="AL1971" s="3"/>
      <c r="AM1971" s="3"/>
      <c r="AN1971" s="3"/>
      <c r="AO1971" s="3"/>
      <c r="AP1971" s="3"/>
      <c r="AQ1971" s="3"/>
      <c r="AR1971" s="3"/>
      <c r="AS1971" s="3"/>
      <c r="AT1971" s="3"/>
      <c r="AU1971" s="3"/>
      <c r="AV1971" s="3"/>
      <c r="AW1971" s="3"/>
      <c r="AX1971" s="3"/>
      <c r="AY1971" s="3"/>
      <c r="AZ1971" s="3"/>
      <c r="BA1971" s="3"/>
      <c r="BB1971" s="3"/>
      <c r="BC1971" s="3"/>
      <c r="BD1971" s="3"/>
      <c r="BE1971" s="3"/>
      <c r="BF1971" s="3"/>
      <c r="BG1971" s="3"/>
      <c r="BH1971" s="3"/>
      <c r="BI1971" s="3"/>
      <c r="BJ1971" s="3"/>
      <c r="BK1971" s="3"/>
      <c r="BL1971" s="51"/>
      <c r="BM1971" s="8"/>
      <c r="BN1971" s="8"/>
      <c r="BO1971" s="10"/>
      <c r="BP1971" s="8"/>
      <c r="BQ1971" s="8"/>
      <c r="BR1971" s="8"/>
      <c r="BS1971" s="8"/>
      <c r="BT1971" s="8"/>
      <c r="BU1971" s="8"/>
      <c r="BV1971" s="8"/>
      <c r="BW1971" s="8"/>
    </row>
    <row r="1972" spans="1:75" x14ac:dyDescent="0.3">
      <c r="A1972" s="7"/>
      <c r="B1972" s="3"/>
      <c r="C1972" s="3"/>
      <c r="D1972" s="3"/>
      <c r="E1972" s="3"/>
      <c r="F1972" s="3"/>
      <c r="H1972" s="3"/>
      <c r="I1972" s="3"/>
      <c r="J1972" s="3"/>
      <c r="K1972" s="3"/>
      <c r="L1972" s="3"/>
      <c r="M1972" s="3"/>
      <c r="N1972" s="3"/>
      <c r="O1972" s="3"/>
      <c r="P1972" s="3"/>
      <c r="Q1972" s="3"/>
      <c r="R1972" s="3"/>
      <c r="S1972" s="3"/>
      <c r="T1972" s="3"/>
      <c r="U1972" s="3"/>
      <c r="V1972" s="3"/>
      <c r="W1972" s="3"/>
      <c r="X1972" s="3"/>
      <c r="Y1972" s="3"/>
      <c r="Z1972" s="3"/>
      <c r="AA1972" s="3"/>
      <c r="AB1972" s="3"/>
      <c r="AC1972" s="3"/>
      <c r="AD1972" s="3"/>
      <c r="AE1972" s="3"/>
      <c r="AF1972" s="3"/>
      <c r="AG1972" s="3"/>
      <c r="AH1972" s="3"/>
      <c r="AI1972" s="3"/>
      <c r="AJ1972" s="3"/>
      <c r="AK1972" s="3"/>
      <c r="AL1972" s="3"/>
      <c r="AM1972" s="3"/>
      <c r="AN1972" s="3"/>
      <c r="AO1972" s="3"/>
      <c r="AP1972" s="3"/>
      <c r="AQ1972" s="3"/>
      <c r="AR1972" s="3"/>
      <c r="AS1972" s="3"/>
      <c r="AT1972" s="3"/>
      <c r="AU1972" s="3"/>
      <c r="AV1972" s="3"/>
      <c r="AW1972" s="3"/>
      <c r="AX1972" s="3"/>
      <c r="AY1972" s="3"/>
      <c r="AZ1972" s="3"/>
      <c r="BA1972" s="3"/>
      <c r="BB1972" s="3"/>
      <c r="BC1972" s="3"/>
      <c r="BD1972" s="3"/>
      <c r="BE1972" s="3"/>
      <c r="BF1972" s="3"/>
      <c r="BG1972" s="3"/>
      <c r="BH1972" s="3"/>
      <c r="BI1972" s="3"/>
      <c r="BJ1972" s="3"/>
      <c r="BK1972" s="3"/>
      <c r="BL1972" s="51"/>
      <c r="BM1972" s="8"/>
      <c r="BN1972" s="8"/>
      <c r="BO1972" s="10"/>
      <c r="BP1972" s="8"/>
      <c r="BQ1972" s="8"/>
      <c r="BR1972" s="8"/>
      <c r="BS1972" s="8"/>
      <c r="BT1972" s="8"/>
      <c r="BU1972" s="8"/>
      <c r="BV1972" s="8"/>
      <c r="BW1972" s="8"/>
    </row>
    <row r="1973" spans="1:75" x14ac:dyDescent="0.3">
      <c r="A1973" s="7"/>
      <c r="B1973" s="3"/>
      <c r="C1973" s="3"/>
      <c r="D1973" s="3"/>
      <c r="E1973" s="3"/>
      <c r="F1973" s="3"/>
      <c r="H1973" s="3"/>
      <c r="I1973" s="3"/>
      <c r="J1973" s="3"/>
      <c r="K1973" s="3"/>
      <c r="L1973" s="3"/>
      <c r="M1973" s="3"/>
      <c r="N1973" s="3"/>
      <c r="O1973" s="3"/>
      <c r="P1973" s="3"/>
      <c r="Q1973" s="3"/>
      <c r="R1973" s="3"/>
      <c r="S1973" s="3"/>
      <c r="T1973" s="3"/>
      <c r="U1973" s="3"/>
      <c r="V1973" s="3"/>
      <c r="W1973" s="3"/>
      <c r="X1973" s="3"/>
      <c r="Y1973" s="3"/>
      <c r="Z1973" s="3"/>
      <c r="AA1973" s="3"/>
      <c r="AB1973" s="3"/>
      <c r="AC1973" s="3"/>
      <c r="AD1973" s="3"/>
      <c r="AE1973" s="3"/>
      <c r="AF1973" s="3"/>
      <c r="AG1973" s="3"/>
      <c r="AH1973" s="3"/>
      <c r="AI1973" s="3"/>
      <c r="AJ1973" s="3"/>
      <c r="AK1973" s="3"/>
      <c r="AL1973" s="3"/>
      <c r="AM1973" s="3"/>
      <c r="AN1973" s="3"/>
      <c r="AO1973" s="3"/>
      <c r="AP1973" s="3"/>
      <c r="AQ1973" s="3"/>
      <c r="AR1973" s="3"/>
      <c r="AS1973" s="3"/>
      <c r="AT1973" s="3"/>
      <c r="AU1973" s="3"/>
      <c r="AV1973" s="3"/>
      <c r="AW1973" s="3"/>
      <c r="AX1973" s="3"/>
      <c r="AY1973" s="3"/>
      <c r="AZ1973" s="3"/>
      <c r="BA1973" s="3"/>
      <c r="BB1973" s="3"/>
      <c r="BC1973" s="3"/>
      <c r="BD1973" s="3"/>
      <c r="BE1973" s="3"/>
      <c r="BF1973" s="3"/>
      <c r="BG1973" s="3"/>
      <c r="BH1973" s="3"/>
      <c r="BI1973" s="3"/>
      <c r="BJ1973" s="3"/>
      <c r="BK1973" s="3"/>
      <c r="BL1973" s="51"/>
      <c r="BM1973" s="8"/>
      <c r="BN1973" s="8"/>
      <c r="BO1973" s="10"/>
      <c r="BP1973" s="8"/>
      <c r="BQ1973" s="8"/>
      <c r="BR1973" s="8"/>
      <c r="BS1973" s="8"/>
      <c r="BT1973" s="8"/>
      <c r="BU1973" s="8"/>
      <c r="BV1973" s="8"/>
      <c r="BW1973" s="8"/>
    </row>
    <row r="1974" spans="1:75" x14ac:dyDescent="0.3">
      <c r="A1974" s="7"/>
      <c r="B1974" s="3"/>
      <c r="C1974" s="3"/>
      <c r="D1974" s="3"/>
      <c r="E1974" s="3"/>
      <c r="F1974" s="3"/>
      <c r="H1974" s="3"/>
      <c r="I1974" s="3"/>
      <c r="J1974" s="3"/>
      <c r="K1974" s="3"/>
      <c r="L1974" s="3"/>
      <c r="M1974" s="3"/>
      <c r="N1974" s="3"/>
      <c r="O1974" s="3"/>
      <c r="P1974" s="3"/>
      <c r="Q1974" s="3"/>
      <c r="R1974" s="3"/>
      <c r="S1974" s="3"/>
      <c r="T1974" s="3"/>
      <c r="U1974" s="3"/>
      <c r="V1974" s="3"/>
      <c r="W1974" s="3"/>
      <c r="X1974" s="3"/>
      <c r="Y1974" s="3"/>
      <c r="Z1974" s="3"/>
      <c r="AA1974" s="3"/>
      <c r="AB1974" s="3"/>
      <c r="AC1974" s="3"/>
      <c r="AD1974" s="3"/>
      <c r="AE1974" s="3"/>
      <c r="AF1974" s="3"/>
      <c r="AG1974" s="3"/>
      <c r="AH1974" s="3"/>
      <c r="AI1974" s="3"/>
      <c r="AJ1974" s="3"/>
      <c r="AK1974" s="3"/>
      <c r="AL1974" s="3"/>
      <c r="AM1974" s="3"/>
      <c r="AN1974" s="3"/>
      <c r="AO1974" s="3"/>
      <c r="AP1974" s="3"/>
      <c r="AQ1974" s="3"/>
      <c r="AR1974" s="3"/>
      <c r="AS1974" s="3"/>
      <c r="AT1974" s="3"/>
      <c r="AU1974" s="3"/>
      <c r="AV1974" s="3"/>
      <c r="AW1974" s="3"/>
      <c r="AX1974" s="3"/>
      <c r="AY1974" s="3"/>
      <c r="AZ1974" s="3"/>
      <c r="BA1974" s="3"/>
      <c r="BB1974" s="3"/>
      <c r="BC1974" s="3"/>
      <c r="BD1974" s="3"/>
      <c r="BE1974" s="3"/>
      <c r="BF1974" s="3"/>
      <c r="BG1974" s="3"/>
      <c r="BH1974" s="3"/>
      <c r="BI1974" s="3"/>
      <c r="BJ1974" s="3"/>
      <c r="BK1974" s="3"/>
      <c r="BL1974" s="51"/>
      <c r="BM1974" s="8"/>
      <c r="BN1974" s="8"/>
      <c r="BO1974" s="10"/>
      <c r="BP1974" s="8"/>
      <c r="BQ1974" s="8"/>
      <c r="BR1974" s="8"/>
      <c r="BS1974" s="8"/>
      <c r="BT1974" s="8"/>
      <c r="BU1974" s="8"/>
      <c r="BV1974" s="8"/>
      <c r="BW1974" s="8"/>
    </row>
    <row r="1975" spans="1:75" x14ac:dyDescent="0.3">
      <c r="A1975" s="7"/>
      <c r="B1975" s="3"/>
      <c r="C1975" s="3"/>
      <c r="D1975" s="3"/>
      <c r="E1975" s="3"/>
      <c r="F1975" s="3"/>
      <c r="H1975" s="3"/>
      <c r="I1975" s="3"/>
      <c r="J1975" s="3"/>
      <c r="K1975" s="3"/>
      <c r="L1975" s="3"/>
      <c r="M1975" s="3"/>
      <c r="N1975" s="3"/>
      <c r="O1975" s="3"/>
      <c r="P1975" s="3"/>
      <c r="Q1975" s="3"/>
      <c r="R1975" s="3"/>
      <c r="S1975" s="3"/>
      <c r="T1975" s="3"/>
      <c r="U1975" s="3"/>
      <c r="V1975" s="3"/>
      <c r="W1975" s="3"/>
      <c r="X1975" s="3"/>
      <c r="Y1975" s="3"/>
      <c r="Z1975" s="3"/>
      <c r="AA1975" s="3"/>
      <c r="AB1975" s="3"/>
      <c r="AC1975" s="3"/>
      <c r="AD1975" s="3"/>
      <c r="AE1975" s="3"/>
      <c r="AF1975" s="3"/>
      <c r="AG1975" s="3"/>
      <c r="AH1975" s="3"/>
      <c r="AI1975" s="3"/>
      <c r="AJ1975" s="3"/>
      <c r="AK1975" s="3"/>
      <c r="AL1975" s="3"/>
      <c r="AM1975" s="3"/>
      <c r="AN1975" s="3"/>
      <c r="AO1975" s="3"/>
      <c r="AP1975" s="3"/>
      <c r="AQ1975" s="3"/>
      <c r="AR1975" s="3"/>
      <c r="AS1975" s="3"/>
      <c r="AT1975" s="3"/>
      <c r="AU1975" s="3"/>
      <c r="AV1975" s="3"/>
      <c r="AW1975" s="3"/>
      <c r="AX1975" s="3"/>
      <c r="AY1975" s="3"/>
      <c r="AZ1975" s="3"/>
      <c r="BA1975" s="3"/>
      <c r="BB1975" s="3"/>
      <c r="BC1975" s="3"/>
      <c r="BD1975" s="3"/>
      <c r="BE1975" s="3"/>
      <c r="BF1975" s="3"/>
      <c r="BG1975" s="3"/>
      <c r="BH1975" s="3"/>
      <c r="BI1975" s="3"/>
      <c r="BJ1975" s="3"/>
      <c r="BK1975" s="3"/>
      <c r="BL1975" s="51"/>
      <c r="BM1975" s="8"/>
      <c r="BN1975" s="8"/>
      <c r="BO1975" s="10"/>
      <c r="BP1975" s="8"/>
      <c r="BQ1975" s="8"/>
      <c r="BR1975" s="8"/>
      <c r="BS1975" s="8"/>
      <c r="BT1975" s="8"/>
      <c r="BU1975" s="8"/>
      <c r="BV1975" s="8"/>
      <c r="BW1975" s="8"/>
    </row>
    <row r="1976" spans="1:75" x14ac:dyDescent="0.3">
      <c r="A1976" s="7"/>
      <c r="B1976" s="3"/>
      <c r="C1976" s="3"/>
      <c r="D1976" s="3"/>
      <c r="E1976" s="3"/>
      <c r="F1976" s="3"/>
      <c r="H1976" s="3"/>
      <c r="I1976" s="3"/>
      <c r="J1976" s="3"/>
      <c r="K1976" s="3"/>
      <c r="L1976" s="3"/>
      <c r="M1976" s="3"/>
      <c r="N1976" s="3"/>
      <c r="O1976" s="3"/>
      <c r="P1976" s="3"/>
      <c r="Q1976" s="3"/>
      <c r="R1976" s="3"/>
      <c r="S1976" s="3"/>
      <c r="T1976" s="3"/>
      <c r="U1976" s="3"/>
      <c r="V1976" s="3"/>
      <c r="W1976" s="3"/>
      <c r="X1976" s="3"/>
      <c r="Y1976" s="3"/>
      <c r="Z1976" s="3"/>
      <c r="AA1976" s="3"/>
      <c r="AB1976" s="3"/>
      <c r="AC1976" s="3"/>
      <c r="AD1976" s="3"/>
      <c r="AE1976" s="3"/>
      <c r="AF1976" s="3"/>
      <c r="AG1976" s="3"/>
      <c r="AH1976" s="3"/>
      <c r="AI1976" s="3"/>
      <c r="AJ1976" s="3"/>
      <c r="AK1976" s="3"/>
      <c r="AL1976" s="3"/>
      <c r="AM1976" s="3"/>
      <c r="AN1976" s="3"/>
      <c r="AO1976" s="3"/>
      <c r="AP1976" s="3"/>
      <c r="AQ1976" s="3"/>
      <c r="AR1976" s="3"/>
      <c r="AS1976" s="3"/>
      <c r="AT1976" s="3"/>
      <c r="AU1976" s="3"/>
      <c r="AV1976" s="3"/>
      <c r="AW1976" s="3"/>
      <c r="AX1976" s="3"/>
      <c r="AY1976" s="3"/>
      <c r="AZ1976" s="3"/>
      <c r="BA1976" s="3"/>
      <c r="BB1976" s="3"/>
      <c r="BC1976" s="3"/>
      <c r="BD1976" s="3"/>
      <c r="BE1976" s="3"/>
      <c r="BF1976" s="3"/>
      <c r="BG1976" s="3"/>
      <c r="BH1976" s="3"/>
      <c r="BI1976" s="3"/>
      <c r="BJ1976" s="3"/>
      <c r="BK1976" s="3"/>
      <c r="BL1976" s="51"/>
      <c r="BM1976" s="8"/>
      <c r="BN1976" s="8"/>
      <c r="BO1976" s="10"/>
      <c r="BP1976" s="8"/>
      <c r="BQ1976" s="8"/>
      <c r="BR1976" s="8"/>
      <c r="BS1976" s="8"/>
      <c r="BT1976" s="8"/>
      <c r="BU1976" s="8"/>
      <c r="BV1976" s="8"/>
      <c r="BW1976" s="8"/>
    </row>
    <row r="1977" spans="1:75" x14ac:dyDescent="0.3">
      <c r="A1977" s="7"/>
      <c r="B1977" s="3"/>
      <c r="C1977" s="3"/>
      <c r="D1977" s="3"/>
      <c r="E1977" s="3"/>
      <c r="F1977" s="3"/>
      <c r="H1977" s="3"/>
      <c r="I1977" s="3"/>
      <c r="J1977" s="3"/>
      <c r="K1977" s="3"/>
      <c r="L1977" s="3"/>
      <c r="M1977" s="3"/>
      <c r="N1977" s="3"/>
      <c r="O1977" s="3"/>
      <c r="P1977" s="3"/>
      <c r="Q1977" s="3"/>
      <c r="R1977" s="3"/>
      <c r="S1977" s="3"/>
      <c r="T1977" s="3"/>
      <c r="U1977" s="3"/>
      <c r="V1977" s="3"/>
      <c r="W1977" s="3"/>
      <c r="X1977" s="3"/>
      <c r="Y1977" s="3"/>
      <c r="Z1977" s="3"/>
      <c r="AA1977" s="3"/>
      <c r="AB1977" s="3"/>
      <c r="AC1977" s="3"/>
      <c r="AD1977" s="3"/>
      <c r="AE1977" s="3"/>
      <c r="AF1977" s="3"/>
      <c r="AG1977" s="3"/>
      <c r="AH1977" s="3"/>
      <c r="AI1977" s="3"/>
      <c r="AJ1977" s="3"/>
      <c r="AK1977" s="3"/>
      <c r="AL1977" s="3"/>
      <c r="AM1977" s="3"/>
      <c r="AN1977" s="3"/>
      <c r="AO1977" s="3"/>
      <c r="AP1977" s="3"/>
      <c r="AQ1977" s="3"/>
      <c r="AR1977" s="3"/>
      <c r="AS1977" s="3"/>
      <c r="AT1977" s="3"/>
      <c r="AU1977" s="3"/>
      <c r="AV1977" s="3"/>
      <c r="AW1977" s="3"/>
      <c r="AX1977" s="3"/>
      <c r="AY1977" s="3"/>
      <c r="AZ1977" s="3"/>
      <c r="BA1977" s="3"/>
      <c r="BB1977" s="3"/>
      <c r="BC1977" s="3"/>
      <c r="BD1977" s="3"/>
      <c r="BE1977" s="3"/>
      <c r="BF1977" s="3"/>
      <c r="BG1977" s="3"/>
      <c r="BH1977" s="3"/>
      <c r="BI1977" s="3"/>
      <c r="BJ1977" s="3"/>
      <c r="BK1977" s="3"/>
      <c r="BL1977" s="51"/>
      <c r="BM1977" s="8"/>
      <c r="BN1977" s="8"/>
      <c r="BO1977" s="10"/>
      <c r="BP1977" s="8"/>
      <c r="BQ1977" s="8"/>
      <c r="BR1977" s="8"/>
      <c r="BS1977" s="8"/>
      <c r="BT1977" s="8"/>
      <c r="BU1977" s="8"/>
      <c r="BV1977" s="8"/>
      <c r="BW1977" s="8"/>
    </row>
    <row r="1978" spans="1:75" x14ac:dyDescent="0.3">
      <c r="A1978" s="7"/>
      <c r="B1978" s="3"/>
      <c r="C1978" s="3"/>
      <c r="D1978" s="3"/>
      <c r="E1978" s="3"/>
      <c r="F1978" s="3"/>
      <c r="H1978" s="3"/>
      <c r="I1978" s="3"/>
      <c r="J1978" s="3"/>
      <c r="K1978" s="3"/>
      <c r="L1978" s="3"/>
      <c r="M1978" s="3"/>
      <c r="N1978" s="3"/>
      <c r="O1978" s="3"/>
      <c r="P1978" s="3"/>
      <c r="Q1978" s="3"/>
      <c r="R1978" s="3"/>
      <c r="S1978" s="3"/>
      <c r="T1978" s="3"/>
      <c r="U1978" s="3"/>
      <c r="V1978" s="3"/>
      <c r="W1978" s="3"/>
      <c r="X1978" s="3"/>
      <c r="Y1978" s="3"/>
      <c r="Z1978" s="3"/>
      <c r="AA1978" s="3"/>
      <c r="AB1978" s="3"/>
      <c r="AC1978" s="3"/>
      <c r="AD1978" s="3"/>
      <c r="AE1978" s="3"/>
      <c r="AF1978" s="3"/>
      <c r="AG1978" s="3"/>
      <c r="AH1978" s="3"/>
      <c r="AI1978" s="3"/>
      <c r="AJ1978" s="3"/>
      <c r="AK1978" s="3"/>
      <c r="AL1978" s="3"/>
      <c r="AM1978" s="3"/>
      <c r="AN1978" s="3"/>
      <c r="AO1978" s="3"/>
      <c r="AP1978" s="3"/>
      <c r="AQ1978" s="3"/>
      <c r="AR1978" s="3"/>
      <c r="AS1978" s="3"/>
      <c r="AT1978" s="3"/>
      <c r="AU1978" s="3"/>
      <c r="AV1978" s="3"/>
      <c r="AW1978" s="3"/>
      <c r="AX1978" s="3"/>
      <c r="AY1978" s="3"/>
      <c r="AZ1978" s="3"/>
      <c r="BA1978" s="3"/>
      <c r="BB1978" s="3"/>
      <c r="BC1978" s="3"/>
      <c r="BD1978" s="3"/>
      <c r="BE1978" s="3"/>
      <c r="BF1978" s="3"/>
      <c r="BG1978" s="3"/>
      <c r="BH1978" s="3"/>
      <c r="BI1978" s="3"/>
      <c r="BJ1978" s="3"/>
      <c r="BK1978" s="3"/>
      <c r="BL1978" s="51"/>
      <c r="BM1978" s="8"/>
      <c r="BN1978" s="8"/>
      <c r="BO1978" s="10"/>
      <c r="BP1978" s="8"/>
      <c r="BQ1978" s="8"/>
      <c r="BR1978" s="8"/>
      <c r="BS1978" s="8"/>
      <c r="BT1978" s="8"/>
      <c r="BU1978" s="8"/>
      <c r="BV1978" s="8"/>
      <c r="BW1978" s="8"/>
    </row>
    <row r="1979" spans="1:75" x14ac:dyDescent="0.3">
      <c r="A1979" s="7"/>
      <c r="B1979" s="3"/>
      <c r="C1979" s="3"/>
      <c r="D1979" s="3"/>
      <c r="E1979" s="3"/>
      <c r="F1979" s="3"/>
      <c r="H1979" s="3"/>
      <c r="I1979" s="3"/>
      <c r="J1979" s="3"/>
      <c r="K1979" s="3"/>
      <c r="L1979" s="3"/>
      <c r="M1979" s="3"/>
      <c r="N1979" s="3"/>
      <c r="O1979" s="3"/>
      <c r="P1979" s="3"/>
      <c r="Q1979" s="3"/>
      <c r="R1979" s="3"/>
      <c r="S1979" s="3"/>
      <c r="T1979" s="3"/>
      <c r="U1979" s="3"/>
      <c r="V1979" s="3"/>
      <c r="W1979" s="3"/>
      <c r="X1979" s="3"/>
      <c r="Y1979" s="3"/>
      <c r="Z1979" s="3"/>
      <c r="AA1979" s="3"/>
      <c r="AB1979" s="3"/>
      <c r="AC1979" s="3"/>
      <c r="AD1979" s="3"/>
      <c r="AE1979" s="3"/>
      <c r="AF1979" s="3"/>
      <c r="AG1979" s="3"/>
      <c r="AH1979" s="3"/>
      <c r="AI1979" s="3"/>
      <c r="AJ1979" s="3"/>
      <c r="AK1979" s="3"/>
      <c r="AL1979" s="3"/>
      <c r="AM1979" s="3"/>
      <c r="AN1979" s="3"/>
      <c r="AO1979" s="3"/>
      <c r="AP1979" s="3"/>
      <c r="AQ1979" s="3"/>
      <c r="AR1979" s="3"/>
      <c r="AS1979" s="3"/>
      <c r="AT1979" s="3"/>
      <c r="AU1979" s="3"/>
      <c r="AV1979" s="3"/>
      <c r="AW1979" s="3"/>
      <c r="AX1979" s="3"/>
      <c r="AY1979" s="3"/>
      <c r="AZ1979" s="3"/>
      <c r="BA1979" s="3"/>
      <c r="BB1979" s="3"/>
      <c r="BC1979" s="3"/>
      <c r="BD1979" s="3"/>
      <c r="BE1979" s="3"/>
      <c r="BF1979" s="3"/>
      <c r="BG1979" s="3"/>
      <c r="BH1979" s="3"/>
      <c r="BI1979" s="3"/>
      <c r="BJ1979" s="3"/>
      <c r="BK1979" s="3"/>
      <c r="BL1979" s="51"/>
      <c r="BM1979" s="8"/>
      <c r="BN1979" s="8"/>
      <c r="BO1979" s="10"/>
      <c r="BP1979" s="8"/>
      <c r="BQ1979" s="8"/>
      <c r="BR1979" s="8"/>
      <c r="BS1979" s="8"/>
      <c r="BT1979" s="8"/>
      <c r="BU1979" s="8"/>
      <c r="BV1979" s="8"/>
      <c r="BW1979" s="8"/>
    </row>
    <row r="1980" spans="1:75" x14ac:dyDescent="0.3">
      <c r="A1980" s="7"/>
      <c r="B1980" s="3"/>
      <c r="C1980" s="3"/>
      <c r="D1980" s="3"/>
      <c r="E1980" s="3"/>
      <c r="F1980" s="3"/>
      <c r="H1980" s="3"/>
      <c r="I1980" s="3"/>
      <c r="J1980" s="3"/>
      <c r="K1980" s="3"/>
      <c r="L1980" s="3"/>
      <c r="M1980" s="3"/>
      <c r="N1980" s="3"/>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c r="AL1980" s="3"/>
      <c r="AM1980" s="3"/>
      <c r="AN1980" s="3"/>
      <c r="AO1980" s="3"/>
      <c r="AP1980" s="3"/>
      <c r="AQ1980" s="3"/>
      <c r="AR1980" s="3"/>
      <c r="AS1980" s="3"/>
      <c r="AT1980" s="3"/>
      <c r="AU1980" s="3"/>
      <c r="AV1980" s="3"/>
      <c r="AW1980" s="3"/>
      <c r="AX1980" s="3"/>
      <c r="AY1980" s="3"/>
      <c r="AZ1980" s="3"/>
      <c r="BA1980" s="3"/>
      <c r="BB1980" s="3"/>
      <c r="BC1980" s="3"/>
      <c r="BD1980" s="3"/>
      <c r="BE1980" s="3"/>
      <c r="BF1980" s="3"/>
      <c r="BG1980" s="3"/>
      <c r="BH1980" s="3"/>
      <c r="BI1980" s="3"/>
      <c r="BJ1980" s="3"/>
      <c r="BK1980" s="3"/>
      <c r="BL1980" s="51"/>
      <c r="BM1980" s="8"/>
      <c r="BN1980" s="8"/>
      <c r="BO1980" s="10"/>
      <c r="BP1980" s="8"/>
      <c r="BQ1980" s="8"/>
      <c r="BR1980" s="8"/>
      <c r="BS1980" s="8"/>
      <c r="BT1980" s="8"/>
      <c r="BU1980" s="8"/>
      <c r="BV1980" s="8"/>
      <c r="BW1980" s="8"/>
    </row>
    <row r="1981" spans="1:75" x14ac:dyDescent="0.3">
      <c r="A1981" s="7"/>
      <c r="B1981" s="3"/>
      <c r="C1981" s="3"/>
      <c r="D1981" s="3"/>
      <c r="E1981" s="3"/>
      <c r="F1981" s="3"/>
      <c r="H1981" s="3"/>
      <c r="I1981" s="3"/>
      <c r="J1981" s="3"/>
      <c r="K1981" s="3"/>
      <c r="L1981" s="3"/>
      <c r="M1981" s="3"/>
      <c r="N1981" s="3"/>
      <c r="O1981" s="3"/>
      <c r="P1981" s="3"/>
      <c r="Q1981" s="3"/>
      <c r="R1981" s="3"/>
      <c r="S1981" s="3"/>
      <c r="T1981" s="3"/>
      <c r="U1981" s="3"/>
      <c r="V1981" s="3"/>
      <c r="W1981" s="3"/>
      <c r="X1981" s="3"/>
      <c r="Y1981" s="3"/>
      <c r="Z1981" s="3"/>
      <c r="AA1981" s="3"/>
      <c r="AB1981" s="3"/>
      <c r="AC1981" s="3"/>
      <c r="AD1981" s="3"/>
      <c r="AE1981" s="3"/>
      <c r="AF1981" s="3"/>
      <c r="AG1981" s="3"/>
      <c r="AH1981" s="3"/>
      <c r="AI1981" s="3"/>
      <c r="AJ1981" s="3"/>
      <c r="AK1981" s="3"/>
      <c r="AL1981" s="3"/>
      <c r="AM1981" s="3"/>
      <c r="AN1981" s="3"/>
      <c r="AO1981" s="3"/>
      <c r="AP1981" s="3"/>
      <c r="AQ1981" s="3"/>
      <c r="AR1981" s="3"/>
      <c r="AS1981" s="3"/>
      <c r="AT1981" s="3"/>
      <c r="AU1981" s="3"/>
      <c r="AV1981" s="3"/>
      <c r="AW1981" s="3"/>
      <c r="AX1981" s="3"/>
      <c r="AY1981" s="3"/>
      <c r="AZ1981" s="3"/>
      <c r="BA1981" s="3"/>
      <c r="BB1981" s="3"/>
      <c r="BC1981" s="3"/>
      <c r="BD1981" s="3"/>
      <c r="BE1981" s="3"/>
      <c r="BF1981" s="3"/>
      <c r="BG1981" s="3"/>
      <c r="BH1981" s="3"/>
      <c r="BI1981" s="3"/>
      <c r="BJ1981" s="3"/>
      <c r="BK1981" s="3"/>
      <c r="BL1981" s="51"/>
      <c r="BM1981" s="8"/>
      <c r="BN1981" s="8"/>
      <c r="BO1981" s="10"/>
      <c r="BP1981" s="8"/>
      <c r="BQ1981" s="8"/>
      <c r="BR1981" s="8"/>
      <c r="BS1981" s="8"/>
      <c r="BT1981" s="8"/>
      <c r="BU1981" s="8"/>
      <c r="BV1981" s="8"/>
      <c r="BW1981" s="8"/>
    </row>
    <row r="1982" spans="1:75" x14ac:dyDescent="0.3">
      <c r="A1982" s="7"/>
      <c r="B1982" s="3"/>
      <c r="C1982" s="3"/>
      <c r="D1982" s="3"/>
      <c r="E1982" s="3"/>
      <c r="F1982" s="3"/>
      <c r="H1982" s="3"/>
      <c r="I1982" s="3"/>
      <c r="J1982" s="3"/>
      <c r="K1982" s="3"/>
      <c r="L1982" s="3"/>
      <c r="M1982" s="3"/>
      <c r="N1982" s="3"/>
      <c r="O1982" s="3"/>
      <c r="P1982" s="3"/>
      <c r="Q1982" s="3"/>
      <c r="R1982" s="3"/>
      <c r="S1982" s="3"/>
      <c r="T1982" s="3"/>
      <c r="U1982" s="3"/>
      <c r="V1982" s="3"/>
      <c r="W1982" s="3"/>
      <c r="X1982" s="3"/>
      <c r="Y1982" s="3"/>
      <c r="Z1982" s="3"/>
      <c r="AA1982" s="3"/>
      <c r="AB1982" s="3"/>
      <c r="AC1982" s="3"/>
      <c r="AD1982" s="3"/>
      <c r="AE1982" s="3"/>
      <c r="AF1982" s="3"/>
      <c r="AG1982" s="3"/>
      <c r="AH1982" s="3"/>
      <c r="AI1982" s="3"/>
      <c r="AJ1982" s="3"/>
      <c r="AK1982" s="3"/>
      <c r="AL1982" s="3"/>
      <c r="AM1982" s="3"/>
      <c r="AN1982" s="3"/>
      <c r="AO1982" s="3"/>
      <c r="AP1982" s="3"/>
      <c r="AQ1982" s="3"/>
      <c r="AR1982" s="3"/>
      <c r="AS1982" s="3"/>
      <c r="AT1982" s="3"/>
      <c r="AU1982" s="3"/>
      <c r="AV1982" s="3"/>
      <c r="AW1982" s="3"/>
      <c r="AX1982" s="3"/>
      <c r="AY1982" s="3"/>
      <c r="AZ1982" s="3"/>
      <c r="BA1982" s="3"/>
      <c r="BB1982" s="3"/>
      <c r="BC1982" s="3"/>
      <c r="BD1982" s="3"/>
      <c r="BE1982" s="3"/>
      <c r="BF1982" s="3"/>
      <c r="BG1982" s="3"/>
      <c r="BH1982" s="3"/>
      <c r="BI1982" s="3"/>
      <c r="BJ1982" s="3"/>
      <c r="BK1982" s="3"/>
      <c r="BL1982" s="51"/>
      <c r="BM1982" s="8"/>
      <c r="BN1982" s="8"/>
      <c r="BO1982" s="10"/>
      <c r="BP1982" s="8"/>
      <c r="BQ1982" s="8"/>
      <c r="BR1982" s="8"/>
      <c r="BS1982" s="8"/>
      <c r="BT1982" s="8"/>
      <c r="BU1982" s="8"/>
      <c r="BV1982" s="8"/>
      <c r="BW1982" s="8"/>
    </row>
    <row r="1983" spans="1:75" x14ac:dyDescent="0.3">
      <c r="A1983" s="7"/>
      <c r="B1983" s="3"/>
      <c r="C1983" s="3"/>
      <c r="D1983" s="3"/>
      <c r="E1983" s="3"/>
      <c r="F1983" s="3"/>
      <c r="H1983" s="3"/>
      <c r="I1983" s="3"/>
      <c r="J1983" s="3"/>
      <c r="K1983" s="3"/>
      <c r="L1983" s="3"/>
      <c r="M1983" s="3"/>
      <c r="N1983" s="3"/>
      <c r="O1983" s="3"/>
      <c r="P1983" s="3"/>
      <c r="Q1983" s="3"/>
      <c r="R1983" s="3"/>
      <c r="S1983" s="3"/>
      <c r="T1983" s="3"/>
      <c r="U1983" s="3"/>
      <c r="V1983" s="3"/>
      <c r="W1983" s="3"/>
      <c r="X1983" s="3"/>
      <c r="Y1983" s="3"/>
      <c r="Z1983" s="3"/>
      <c r="AA1983" s="3"/>
      <c r="AB1983" s="3"/>
      <c r="AC1983" s="3"/>
      <c r="AD1983" s="3"/>
      <c r="AE1983" s="3"/>
      <c r="AF1983" s="3"/>
      <c r="AG1983" s="3"/>
      <c r="AH1983" s="3"/>
      <c r="AI1983" s="3"/>
      <c r="AJ1983" s="3"/>
      <c r="AK1983" s="3"/>
      <c r="AL1983" s="3"/>
      <c r="AM1983" s="3"/>
      <c r="AN1983" s="3"/>
      <c r="AO1983" s="3"/>
      <c r="AP1983" s="3"/>
      <c r="AQ1983" s="3"/>
      <c r="AR1983" s="3"/>
      <c r="AS1983" s="3"/>
      <c r="AT1983" s="3"/>
      <c r="AU1983" s="3"/>
      <c r="AV1983" s="3"/>
      <c r="AW1983" s="3"/>
      <c r="AX1983" s="3"/>
      <c r="AY1983" s="3"/>
      <c r="AZ1983" s="3"/>
      <c r="BA1983" s="3"/>
      <c r="BB1983" s="3"/>
      <c r="BC1983" s="3"/>
      <c r="BD1983" s="3"/>
      <c r="BE1983" s="3"/>
      <c r="BF1983" s="3"/>
      <c r="BG1983" s="3"/>
      <c r="BH1983" s="3"/>
      <c r="BI1983" s="3"/>
      <c r="BJ1983" s="3"/>
      <c r="BK1983" s="3"/>
      <c r="BL1983" s="51"/>
      <c r="BM1983" s="8"/>
      <c r="BN1983" s="8"/>
      <c r="BO1983" s="10"/>
      <c r="BP1983" s="8"/>
      <c r="BQ1983" s="8"/>
      <c r="BR1983" s="8"/>
      <c r="BS1983" s="8"/>
      <c r="BT1983" s="8"/>
      <c r="BU1983" s="8"/>
      <c r="BV1983" s="8"/>
      <c r="BW1983" s="8"/>
    </row>
    <row r="1984" spans="1:75" x14ac:dyDescent="0.3">
      <c r="A1984" s="7"/>
      <c r="B1984" s="3"/>
      <c r="C1984" s="3"/>
      <c r="D1984" s="3"/>
      <c r="E1984" s="3"/>
      <c r="F1984" s="3"/>
      <c r="H1984" s="3"/>
      <c r="I1984" s="3"/>
      <c r="J1984" s="3"/>
      <c r="K1984" s="3"/>
      <c r="L1984" s="3"/>
      <c r="M1984" s="3"/>
      <c r="N1984" s="3"/>
      <c r="O1984" s="3"/>
      <c r="P1984" s="3"/>
      <c r="Q1984" s="3"/>
      <c r="R1984" s="3"/>
      <c r="S1984" s="3"/>
      <c r="T1984" s="3"/>
      <c r="U1984" s="3"/>
      <c r="V1984" s="3"/>
      <c r="W1984" s="3"/>
      <c r="X1984" s="3"/>
      <c r="Y1984" s="3"/>
      <c r="Z1984" s="3"/>
      <c r="AA1984" s="3"/>
      <c r="AB1984" s="3"/>
      <c r="AC1984" s="3"/>
      <c r="AD1984" s="3"/>
      <c r="AE1984" s="3"/>
      <c r="AF1984" s="3"/>
      <c r="AG1984" s="3"/>
      <c r="AH1984" s="3"/>
      <c r="AI1984" s="3"/>
      <c r="AJ1984" s="3"/>
      <c r="AK1984" s="3"/>
      <c r="AL1984" s="3"/>
      <c r="AM1984" s="3"/>
      <c r="AN1984" s="3"/>
      <c r="AO1984" s="3"/>
      <c r="AP1984" s="3"/>
      <c r="AQ1984" s="3"/>
      <c r="AR1984" s="3"/>
      <c r="AS1984" s="3"/>
      <c r="AT1984" s="3"/>
      <c r="AU1984" s="3"/>
      <c r="AV1984" s="3"/>
      <c r="AW1984" s="3"/>
      <c r="AX1984" s="3"/>
      <c r="AY1984" s="3"/>
      <c r="AZ1984" s="3"/>
      <c r="BA1984" s="3"/>
      <c r="BB1984" s="3"/>
      <c r="BC1984" s="3"/>
      <c r="BD1984" s="3"/>
      <c r="BE1984" s="3"/>
      <c r="BF1984" s="3"/>
      <c r="BG1984" s="3"/>
      <c r="BH1984" s="3"/>
      <c r="BI1984" s="3"/>
      <c r="BJ1984" s="3"/>
      <c r="BK1984" s="3"/>
      <c r="BL1984" s="51"/>
      <c r="BM1984" s="8"/>
      <c r="BN1984" s="8"/>
      <c r="BO1984" s="10"/>
      <c r="BP1984" s="8"/>
      <c r="BQ1984" s="8"/>
      <c r="BR1984" s="8"/>
      <c r="BS1984" s="8"/>
      <c r="BT1984" s="8"/>
      <c r="BU1984" s="8"/>
      <c r="BV1984" s="8"/>
      <c r="BW1984" s="8"/>
    </row>
    <row r="1985" spans="1:75" x14ac:dyDescent="0.3">
      <c r="A1985" s="7"/>
      <c r="B1985" s="3"/>
      <c r="C1985" s="3"/>
      <c r="D1985" s="3"/>
      <c r="E1985" s="3"/>
      <c r="F1985" s="3"/>
      <c r="H1985" s="3"/>
      <c r="I1985" s="3"/>
      <c r="J1985" s="3"/>
      <c r="K1985" s="3"/>
      <c r="L1985" s="3"/>
      <c r="M1985" s="3"/>
      <c r="N1985" s="3"/>
      <c r="O1985" s="3"/>
      <c r="P1985" s="3"/>
      <c r="Q1985" s="3"/>
      <c r="R1985" s="3"/>
      <c r="S1985" s="3"/>
      <c r="T1985" s="3"/>
      <c r="U1985" s="3"/>
      <c r="V1985" s="3"/>
      <c r="W1985" s="3"/>
      <c r="X1985" s="3"/>
      <c r="Y1985" s="3"/>
      <c r="Z1985" s="3"/>
      <c r="AA1985" s="3"/>
      <c r="AB1985" s="3"/>
      <c r="AC1985" s="3"/>
      <c r="AD1985" s="3"/>
      <c r="AE1985" s="3"/>
      <c r="AF1985" s="3"/>
      <c r="AG1985" s="3"/>
      <c r="AH1985" s="3"/>
      <c r="AI1985" s="3"/>
      <c r="AJ1985" s="3"/>
      <c r="AK1985" s="3"/>
      <c r="AL1985" s="3"/>
      <c r="AM1985" s="3"/>
      <c r="AN1985" s="3"/>
      <c r="AO1985" s="3"/>
      <c r="AP1985" s="3"/>
      <c r="AQ1985" s="3"/>
      <c r="AR1985" s="3"/>
      <c r="AS1985" s="3"/>
      <c r="AT1985" s="3"/>
      <c r="AU1985" s="3"/>
      <c r="AV1985" s="3"/>
      <c r="AW1985" s="3"/>
      <c r="AX1985" s="3"/>
      <c r="AY1985" s="3"/>
      <c r="AZ1985" s="3"/>
      <c r="BA1985" s="3"/>
      <c r="BB1985" s="3"/>
      <c r="BC1985" s="3"/>
      <c r="BD1985" s="3"/>
      <c r="BE1985" s="3"/>
      <c r="BF1985" s="3"/>
      <c r="BG1985" s="3"/>
      <c r="BH1985" s="3"/>
      <c r="BI1985" s="3"/>
      <c r="BJ1985" s="3"/>
      <c r="BK1985" s="3"/>
      <c r="BL1985" s="51"/>
      <c r="BM1985" s="8"/>
      <c r="BN1985" s="8"/>
      <c r="BO1985" s="10"/>
      <c r="BP1985" s="8"/>
      <c r="BQ1985" s="8"/>
      <c r="BR1985" s="8"/>
      <c r="BS1985" s="8"/>
      <c r="BT1985" s="8"/>
      <c r="BU1985" s="8"/>
      <c r="BV1985" s="8"/>
      <c r="BW1985" s="8"/>
    </row>
    <row r="1986" spans="1:75" x14ac:dyDescent="0.3">
      <c r="A1986" s="7"/>
      <c r="B1986" s="3"/>
      <c r="C1986" s="3"/>
      <c r="D1986" s="3"/>
      <c r="E1986" s="3"/>
      <c r="F1986" s="3"/>
      <c r="H1986" s="3"/>
      <c r="I1986" s="3"/>
      <c r="J1986" s="3"/>
      <c r="K1986" s="3"/>
      <c r="L1986" s="3"/>
      <c r="M1986" s="3"/>
      <c r="N1986" s="3"/>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c r="AL1986" s="3"/>
      <c r="AM1986" s="3"/>
      <c r="AN1986" s="3"/>
      <c r="AO1986" s="3"/>
      <c r="AP1986" s="3"/>
      <c r="AQ1986" s="3"/>
      <c r="AR1986" s="3"/>
      <c r="AS1986" s="3"/>
      <c r="AT1986" s="3"/>
      <c r="AU1986" s="3"/>
      <c r="AV1986" s="3"/>
      <c r="AW1986" s="3"/>
      <c r="AX1986" s="3"/>
      <c r="AY1986" s="3"/>
      <c r="AZ1986" s="3"/>
      <c r="BA1986" s="3"/>
      <c r="BB1986" s="3"/>
      <c r="BC1986" s="3"/>
      <c r="BD1986" s="3"/>
      <c r="BE1986" s="3"/>
      <c r="BF1986" s="3"/>
      <c r="BG1986" s="3"/>
      <c r="BH1986" s="3"/>
      <c r="BI1986" s="3"/>
      <c r="BJ1986" s="3"/>
      <c r="BK1986" s="3"/>
      <c r="BL1986" s="51"/>
      <c r="BM1986" s="8"/>
      <c r="BN1986" s="8"/>
      <c r="BO1986" s="10"/>
      <c r="BP1986" s="8"/>
      <c r="BQ1986" s="8"/>
      <c r="BR1986" s="8"/>
      <c r="BS1986" s="8"/>
      <c r="BT1986" s="8"/>
      <c r="BU1986" s="8"/>
      <c r="BV1986" s="8"/>
      <c r="BW1986" s="8"/>
    </row>
    <row r="1987" spans="1:75" x14ac:dyDescent="0.3">
      <c r="A1987" s="7"/>
      <c r="B1987" s="3"/>
      <c r="C1987" s="3"/>
      <c r="D1987" s="3"/>
      <c r="E1987" s="3"/>
      <c r="F1987" s="3"/>
      <c r="H1987" s="3"/>
      <c r="I1987" s="3"/>
      <c r="J1987" s="3"/>
      <c r="K1987" s="3"/>
      <c r="L1987" s="3"/>
      <c r="M1987" s="3"/>
      <c r="N1987" s="3"/>
      <c r="O1987" s="3"/>
      <c r="P1987" s="3"/>
      <c r="Q1987" s="3"/>
      <c r="R1987" s="3"/>
      <c r="S1987" s="3"/>
      <c r="T1987" s="3"/>
      <c r="U1987" s="3"/>
      <c r="V1987" s="3"/>
      <c r="W1987" s="3"/>
      <c r="X1987" s="3"/>
      <c r="Y1987" s="3"/>
      <c r="Z1987" s="3"/>
      <c r="AA1987" s="3"/>
      <c r="AB1987" s="3"/>
      <c r="AC1987" s="3"/>
      <c r="AD1987" s="3"/>
      <c r="AE1987" s="3"/>
      <c r="AF1987" s="3"/>
      <c r="AG1987" s="3"/>
      <c r="AH1987" s="3"/>
      <c r="AI1987" s="3"/>
      <c r="AJ1987" s="3"/>
      <c r="AK1987" s="3"/>
      <c r="AL1987" s="3"/>
      <c r="AM1987" s="3"/>
      <c r="AN1987" s="3"/>
      <c r="AO1987" s="3"/>
      <c r="AP1987" s="3"/>
      <c r="AQ1987" s="3"/>
      <c r="AR1987" s="3"/>
      <c r="AS1987" s="3"/>
      <c r="AT1987" s="3"/>
      <c r="AU1987" s="3"/>
      <c r="AV1987" s="3"/>
      <c r="AW1987" s="3"/>
      <c r="AX1987" s="3"/>
      <c r="AY1987" s="3"/>
      <c r="AZ1987" s="3"/>
      <c r="BA1987" s="3"/>
      <c r="BB1987" s="3"/>
      <c r="BC1987" s="3"/>
      <c r="BD1987" s="3"/>
      <c r="BE1987" s="3"/>
      <c r="BF1987" s="3"/>
      <c r="BG1987" s="3"/>
      <c r="BH1987" s="3"/>
      <c r="BI1987" s="3"/>
      <c r="BJ1987" s="3"/>
      <c r="BK1987" s="3"/>
      <c r="BL1987" s="51"/>
      <c r="BM1987" s="8"/>
      <c r="BN1987" s="8"/>
      <c r="BO1987" s="10"/>
      <c r="BP1987" s="8"/>
      <c r="BQ1987" s="8"/>
      <c r="BR1987" s="8"/>
      <c r="BS1987" s="8"/>
      <c r="BT1987" s="8"/>
      <c r="BU1987" s="8"/>
      <c r="BV1987" s="8"/>
      <c r="BW1987" s="8"/>
    </row>
    <row r="1988" spans="1:75" x14ac:dyDescent="0.3">
      <c r="A1988" s="7"/>
      <c r="B1988" s="3"/>
      <c r="C1988" s="3"/>
      <c r="D1988" s="3"/>
      <c r="E1988" s="3"/>
      <c r="F1988" s="3"/>
      <c r="H1988" s="3"/>
      <c r="I1988" s="3"/>
      <c r="J1988" s="3"/>
      <c r="K1988" s="3"/>
      <c r="L1988" s="3"/>
      <c r="M1988" s="3"/>
      <c r="N1988" s="3"/>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c r="AL1988" s="3"/>
      <c r="AM1988" s="3"/>
      <c r="AN1988" s="3"/>
      <c r="AO1988" s="3"/>
      <c r="AP1988" s="3"/>
      <c r="AQ1988" s="3"/>
      <c r="AR1988" s="3"/>
      <c r="AS1988" s="3"/>
      <c r="AT1988" s="3"/>
      <c r="AU1988" s="3"/>
      <c r="AV1988" s="3"/>
      <c r="AW1988" s="3"/>
      <c r="AX1988" s="3"/>
      <c r="AY1988" s="3"/>
      <c r="AZ1988" s="3"/>
      <c r="BA1988" s="3"/>
      <c r="BB1988" s="3"/>
      <c r="BC1988" s="3"/>
      <c r="BD1988" s="3"/>
      <c r="BE1988" s="3"/>
      <c r="BF1988" s="3"/>
      <c r="BG1988" s="3"/>
      <c r="BH1988" s="3"/>
      <c r="BI1988" s="3"/>
      <c r="BJ1988" s="3"/>
      <c r="BK1988" s="3"/>
      <c r="BL1988" s="51"/>
      <c r="BM1988" s="8"/>
      <c r="BN1988" s="8"/>
      <c r="BO1988" s="10"/>
      <c r="BP1988" s="8"/>
      <c r="BQ1988" s="8"/>
      <c r="BR1988" s="8"/>
      <c r="BS1988" s="8"/>
      <c r="BT1988" s="8"/>
      <c r="BU1988" s="8"/>
      <c r="BV1988" s="8"/>
      <c r="BW1988" s="8"/>
    </row>
    <row r="1989" spans="1:75" x14ac:dyDescent="0.3">
      <c r="A1989" s="7"/>
      <c r="B1989" s="3"/>
      <c r="C1989" s="3"/>
      <c r="D1989" s="3"/>
      <c r="E1989" s="3"/>
      <c r="F1989" s="3"/>
      <c r="H1989" s="3"/>
      <c r="I1989" s="3"/>
      <c r="J1989" s="3"/>
      <c r="K1989" s="3"/>
      <c r="L1989" s="3"/>
      <c r="M1989" s="3"/>
      <c r="N1989" s="3"/>
      <c r="O1989" s="3"/>
      <c r="P1989" s="3"/>
      <c r="Q1989" s="3"/>
      <c r="R1989" s="3"/>
      <c r="S1989" s="3"/>
      <c r="T1989" s="3"/>
      <c r="U1989" s="3"/>
      <c r="V1989" s="3"/>
      <c r="W1989" s="3"/>
      <c r="X1989" s="3"/>
      <c r="Y1989" s="3"/>
      <c r="Z1989" s="3"/>
      <c r="AA1989" s="3"/>
      <c r="AB1989" s="3"/>
      <c r="AC1989" s="3"/>
      <c r="AD1989" s="3"/>
      <c r="AE1989" s="3"/>
      <c r="AF1989" s="3"/>
      <c r="AG1989" s="3"/>
      <c r="AH1989" s="3"/>
      <c r="AI1989" s="3"/>
      <c r="AJ1989" s="3"/>
      <c r="AK1989" s="3"/>
      <c r="AL1989" s="3"/>
      <c r="AM1989" s="3"/>
      <c r="AN1989" s="3"/>
      <c r="AO1989" s="3"/>
      <c r="AP1989" s="3"/>
      <c r="AQ1989" s="3"/>
      <c r="AR1989" s="3"/>
      <c r="AS1989" s="3"/>
      <c r="AT1989" s="3"/>
      <c r="AU1989" s="3"/>
      <c r="AV1989" s="3"/>
      <c r="AW1989" s="3"/>
      <c r="AX1989" s="3"/>
      <c r="AY1989" s="3"/>
      <c r="AZ1989" s="3"/>
      <c r="BA1989" s="3"/>
      <c r="BB1989" s="3"/>
      <c r="BC1989" s="3"/>
      <c r="BD1989" s="3"/>
      <c r="BE1989" s="3"/>
      <c r="BF1989" s="3"/>
      <c r="BG1989" s="3"/>
      <c r="BH1989" s="3"/>
      <c r="BI1989" s="3"/>
      <c r="BJ1989" s="3"/>
      <c r="BK1989" s="3"/>
      <c r="BL1989" s="51"/>
      <c r="BM1989" s="8"/>
      <c r="BN1989" s="8"/>
      <c r="BO1989" s="10"/>
      <c r="BP1989" s="8"/>
      <c r="BQ1989" s="8"/>
      <c r="BR1989" s="8"/>
      <c r="BS1989" s="8"/>
      <c r="BT1989" s="8"/>
      <c r="BU1989" s="8"/>
      <c r="BV1989" s="8"/>
      <c r="BW1989" s="8"/>
    </row>
    <row r="1990" spans="1:75" x14ac:dyDescent="0.3">
      <c r="A1990" s="7"/>
      <c r="B1990" s="3"/>
      <c r="C1990" s="3"/>
      <c r="D1990" s="3"/>
      <c r="E1990" s="3"/>
      <c r="F1990" s="3"/>
      <c r="H1990" s="3"/>
      <c r="I1990" s="3"/>
      <c r="J1990" s="3"/>
      <c r="K1990" s="3"/>
      <c r="L1990" s="3"/>
      <c r="M1990" s="3"/>
      <c r="N1990" s="3"/>
      <c r="O1990" s="3"/>
      <c r="P1990" s="3"/>
      <c r="Q1990" s="3"/>
      <c r="R1990" s="3"/>
      <c r="S1990" s="3"/>
      <c r="T1990" s="3"/>
      <c r="U1990" s="3"/>
      <c r="V1990" s="3"/>
      <c r="W1990" s="3"/>
      <c r="X1990" s="3"/>
      <c r="Y1990" s="3"/>
      <c r="Z1990" s="3"/>
      <c r="AA1990" s="3"/>
      <c r="AB1990" s="3"/>
      <c r="AC1990" s="3"/>
      <c r="AD1990" s="3"/>
      <c r="AE1990" s="3"/>
      <c r="AF1990" s="3"/>
      <c r="AG1990" s="3"/>
      <c r="AH1990" s="3"/>
      <c r="AI1990" s="3"/>
      <c r="AJ1990" s="3"/>
      <c r="AK1990" s="3"/>
      <c r="AL1990" s="3"/>
      <c r="AM1990" s="3"/>
      <c r="AN1990" s="3"/>
      <c r="AO1990" s="3"/>
      <c r="AP1990" s="3"/>
      <c r="AQ1990" s="3"/>
      <c r="AR1990" s="3"/>
      <c r="AS1990" s="3"/>
      <c r="AT1990" s="3"/>
      <c r="AU1990" s="3"/>
      <c r="AV1990" s="3"/>
      <c r="AW1990" s="3"/>
      <c r="AX1990" s="3"/>
      <c r="AY1990" s="3"/>
      <c r="AZ1990" s="3"/>
      <c r="BA1990" s="3"/>
      <c r="BB1990" s="3"/>
      <c r="BC1990" s="3"/>
      <c r="BD1990" s="3"/>
      <c r="BE1990" s="3"/>
      <c r="BF1990" s="3"/>
      <c r="BG1990" s="3"/>
      <c r="BH1990" s="3"/>
      <c r="BI1990" s="3"/>
      <c r="BJ1990" s="3"/>
      <c r="BK1990" s="3"/>
      <c r="BL1990" s="51"/>
      <c r="BM1990" s="8"/>
      <c r="BN1990" s="8"/>
      <c r="BO1990" s="10"/>
      <c r="BP1990" s="8"/>
      <c r="BQ1990" s="8"/>
      <c r="BR1990" s="8"/>
      <c r="BS1990" s="8"/>
      <c r="BT1990" s="8"/>
      <c r="BU1990" s="8"/>
      <c r="BV1990" s="8"/>
      <c r="BW1990" s="8"/>
    </row>
    <row r="1991" spans="1:75" x14ac:dyDescent="0.3">
      <c r="A1991" s="7"/>
      <c r="B1991" s="3"/>
      <c r="C1991" s="3"/>
      <c r="D1991" s="3"/>
      <c r="E1991" s="3"/>
      <c r="F1991" s="3"/>
      <c r="H1991" s="3"/>
      <c r="I1991" s="3"/>
      <c r="J1991" s="3"/>
      <c r="K1991" s="3"/>
      <c r="L1991" s="3"/>
      <c r="M1991" s="3"/>
      <c r="N1991" s="3"/>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c r="AL1991" s="3"/>
      <c r="AM1991" s="3"/>
      <c r="AN1991" s="3"/>
      <c r="AO1991" s="3"/>
      <c r="AP1991" s="3"/>
      <c r="AQ1991" s="3"/>
      <c r="AR1991" s="3"/>
      <c r="AS1991" s="3"/>
      <c r="AT1991" s="3"/>
      <c r="AU1991" s="3"/>
      <c r="AV1991" s="3"/>
      <c r="AW1991" s="3"/>
      <c r="AX1991" s="3"/>
      <c r="AY1991" s="3"/>
      <c r="AZ1991" s="3"/>
      <c r="BA1991" s="3"/>
      <c r="BB1991" s="3"/>
      <c r="BC1991" s="3"/>
      <c r="BD1991" s="3"/>
      <c r="BE1991" s="3"/>
      <c r="BF1991" s="3"/>
      <c r="BG1991" s="3"/>
      <c r="BH1991" s="3"/>
      <c r="BI1991" s="3"/>
      <c r="BJ1991" s="3"/>
      <c r="BK1991" s="3"/>
      <c r="BL1991" s="51"/>
      <c r="BM1991" s="8"/>
      <c r="BN1991" s="8"/>
      <c r="BO1991" s="10"/>
      <c r="BP1991" s="8"/>
      <c r="BQ1991" s="8"/>
      <c r="BR1991" s="8"/>
      <c r="BS1991" s="8"/>
      <c r="BT1991" s="8"/>
      <c r="BU1991" s="8"/>
      <c r="BV1991" s="8"/>
      <c r="BW1991" s="8"/>
    </row>
    <row r="1992" spans="1:75" x14ac:dyDescent="0.3">
      <c r="A1992" s="7"/>
      <c r="B1992" s="3"/>
      <c r="C1992" s="3"/>
      <c r="D1992" s="3"/>
      <c r="E1992" s="3"/>
      <c r="F1992" s="3"/>
      <c r="H1992" s="3"/>
      <c r="I1992" s="3"/>
      <c r="J1992" s="3"/>
      <c r="K1992" s="3"/>
      <c r="L1992" s="3"/>
      <c r="M1992" s="3"/>
      <c r="N1992" s="3"/>
      <c r="O1992" s="3"/>
      <c r="P1992" s="3"/>
      <c r="Q1992" s="3"/>
      <c r="R1992" s="3"/>
      <c r="S1992" s="3"/>
      <c r="T1992" s="3"/>
      <c r="U1992" s="3"/>
      <c r="V1992" s="3"/>
      <c r="W1992" s="3"/>
      <c r="X1992" s="3"/>
      <c r="Y1992" s="3"/>
      <c r="Z1992" s="3"/>
      <c r="AA1992" s="3"/>
      <c r="AB1992" s="3"/>
      <c r="AC1992" s="3"/>
      <c r="AD1992" s="3"/>
      <c r="AE1992" s="3"/>
      <c r="AF1992" s="3"/>
      <c r="AG1992" s="3"/>
      <c r="AH1992" s="3"/>
      <c r="AI1992" s="3"/>
      <c r="AJ1992" s="3"/>
      <c r="AK1992" s="3"/>
      <c r="AL1992" s="3"/>
      <c r="AM1992" s="3"/>
      <c r="AN1992" s="3"/>
      <c r="AO1992" s="3"/>
      <c r="AP1992" s="3"/>
      <c r="AQ1992" s="3"/>
      <c r="AR1992" s="3"/>
      <c r="AS1992" s="3"/>
      <c r="AT1992" s="3"/>
      <c r="AU1992" s="3"/>
      <c r="AV1992" s="3"/>
      <c r="AW1992" s="3"/>
      <c r="AX1992" s="3"/>
      <c r="AY1992" s="3"/>
      <c r="AZ1992" s="3"/>
      <c r="BA1992" s="3"/>
      <c r="BB1992" s="3"/>
      <c r="BC1992" s="3"/>
      <c r="BD1992" s="3"/>
      <c r="BE1992" s="3"/>
      <c r="BF1992" s="3"/>
      <c r="BG1992" s="3"/>
      <c r="BH1992" s="3"/>
      <c r="BI1992" s="3"/>
      <c r="BJ1992" s="3"/>
      <c r="BK1992" s="3"/>
      <c r="BL1992" s="51"/>
      <c r="BM1992" s="8"/>
      <c r="BN1992" s="8"/>
      <c r="BO1992" s="10"/>
      <c r="BP1992" s="8"/>
      <c r="BQ1992" s="8"/>
      <c r="BR1992" s="8"/>
      <c r="BS1992" s="8"/>
      <c r="BT1992" s="8"/>
      <c r="BU1992" s="8"/>
      <c r="BV1992" s="8"/>
      <c r="BW1992" s="8"/>
    </row>
    <row r="1993" spans="1:75" x14ac:dyDescent="0.3">
      <c r="A1993" s="7"/>
      <c r="B1993" s="3"/>
      <c r="C1993" s="3"/>
      <c r="D1993" s="3"/>
      <c r="E1993" s="3"/>
      <c r="F1993" s="3"/>
      <c r="H1993" s="3"/>
      <c r="I1993" s="3"/>
      <c r="J1993" s="3"/>
      <c r="K1993" s="3"/>
      <c r="L1993" s="3"/>
      <c r="M1993" s="3"/>
      <c r="N1993" s="3"/>
      <c r="O1993" s="3"/>
      <c r="P1993" s="3"/>
      <c r="Q1993" s="3"/>
      <c r="R1993" s="3"/>
      <c r="S1993" s="3"/>
      <c r="T1993" s="3"/>
      <c r="U1993" s="3"/>
      <c r="V1993" s="3"/>
      <c r="W1993" s="3"/>
      <c r="X1993" s="3"/>
      <c r="Y1993" s="3"/>
      <c r="Z1993" s="3"/>
      <c r="AA1993" s="3"/>
      <c r="AB1993" s="3"/>
      <c r="AC1993" s="3"/>
      <c r="AD1993" s="3"/>
      <c r="AE1993" s="3"/>
      <c r="AF1993" s="3"/>
      <c r="AG1993" s="3"/>
      <c r="AH1993" s="3"/>
      <c r="AI1993" s="3"/>
      <c r="AJ1993" s="3"/>
      <c r="AK1993" s="3"/>
      <c r="AL1993" s="3"/>
      <c r="AM1993" s="3"/>
      <c r="AN1993" s="3"/>
      <c r="AO1993" s="3"/>
      <c r="AP1993" s="3"/>
      <c r="AQ1993" s="3"/>
      <c r="AR1993" s="3"/>
      <c r="AS1993" s="3"/>
      <c r="AT1993" s="3"/>
      <c r="AU1993" s="3"/>
      <c r="AV1993" s="3"/>
      <c r="AW1993" s="3"/>
      <c r="AX1993" s="3"/>
      <c r="AY1993" s="3"/>
      <c r="AZ1993" s="3"/>
      <c r="BA1993" s="3"/>
      <c r="BB1993" s="3"/>
      <c r="BC1993" s="3"/>
      <c r="BD1993" s="3"/>
      <c r="BE1993" s="3"/>
      <c r="BF1993" s="3"/>
      <c r="BG1993" s="3"/>
      <c r="BH1993" s="3"/>
      <c r="BI1993" s="3"/>
      <c r="BJ1993" s="3"/>
      <c r="BK1993" s="3"/>
      <c r="BL1993" s="51"/>
      <c r="BM1993" s="8"/>
      <c r="BN1993" s="8"/>
      <c r="BO1993" s="10"/>
      <c r="BP1993" s="8"/>
      <c r="BQ1993" s="8"/>
      <c r="BR1993" s="8"/>
      <c r="BS1993" s="8"/>
      <c r="BT1993" s="8"/>
      <c r="BU1993" s="8"/>
      <c r="BV1993" s="8"/>
      <c r="BW1993" s="8"/>
    </row>
    <row r="1994" spans="1:75" x14ac:dyDescent="0.3">
      <c r="A1994" s="7"/>
      <c r="B1994" s="3"/>
      <c r="C1994" s="3"/>
      <c r="D1994" s="3"/>
      <c r="E1994" s="3"/>
      <c r="F1994" s="3"/>
      <c r="H1994" s="3"/>
      <c r="I1994" s="3"/>
      <c r="J1994" s="3"/>
      <c r="K1994" s="3"/>
      <c r="L1994" s="3"/>
      <c r="M1994" s="3"/>
      <c r="N1994" s="3"/>
      <c r="O1994" s="3"/>
      <c r="P1994" s="3"/>
      <c r="Q1994" s="3"/>
      <c r="R1994" s="3"/>
      <c r="S1994" s="3"/>
      <c r="T1994" s="3"/>
      <c r="U1994" s="3"/>
      <c r="V1994" s="3"/>
      <c r="W1994" s="3"/>
      <c r="X1994" s="3"/>
      <c r="Y1994" s="3"/>
      <c r="Z1994" s="3"/>
      <c r="AA1994" s="3"/>
      <c r="AB1994" s="3"/>
      <c r="AC1994" s="3"/>
      <c r="AD1994" s="3"/>
      <c r="AE1994" s="3"/>
      <c r="AF1994" s="3"/>
      <c r="AG1994" s="3"/>
      <c r="AH1994" s="3"/>
      <c r="AI1994" s="3"/>
      <c r="AJ1994" s="3"/>
      <c r="AK1994" s="3"/>
      <c r="AL1994" s="3"/>
      <c r="AM1994" s="3"/>
      <c r="AN1994" s="3"/>
      <c r="AO1994" s="3"/>
      <c r="AP1994" s="3"/>
      <c r="AQ1994" s="3"/>
      <c r="AR1994" s="3"/>
      <c r="AS1994" s="3"/>
      <c r="AT1994" s="3"/>
      <c r="AU1994" s="3"/>
      <c r="AV1994" s="3"/>
      <c r="AW1994" s="3"/>
      <c r="AX1994" s="3"/>
      <c r="AY1994" s="3"/>
      <c r="AZ1994" s="3"/>
      <c r="BA1994" s="3"/>
      <c r="BB1994" s="3"/>
      <c r="BC1994" s="3"/>
      <c r="BD1994" s="3"/>
      <c r="BE1994" s="3"/>
      <c r="BF1994" s="3"/>
      <c r="BG1994" s="3"/>
      <c r="BH1994" s="3"/>
      <c r="BI1994" s="3"/>
      <c r="BJ1994" s="3"/>
      <c r="BK1994" s="3"/>
      <c r="BL1994" s="51"/>
      <c r="BM1994" s="8"/>
      <c r="BN1994" s="8"/>
      <c r="BO1994" s="10"/>
      <c r="BP1994" s="8"/>
      <c r="BQ1994" s="8"/>
      <c r="BR1994" s="8"/>
      <c r="BS1994" s="8"/>
      <c r="BT1994" s="8"/>
      <c r="BU1994" s="8"/>
      <c r="BV1994" s="8"/>
      <c r="BW1994" s="8"/>
    </row>
    <row r="1995" spans="1:75" x14ac:dyDescent="0.3">
      <c r="A1995" s="7"/>
      <c r="B1995" s="3"/>
      <c r="C1995" s="3"/>
      <c r="D1995" s="3"/>
      <c r="E1995" s="3"/>
      <c r="F1995" s="3"/>
      <c r="H1995" s="3"/>
      <c r="I1995" s="3"/>
      <c r="J1995" s="3"/>
      <c r="K1995" s="3"/>
      <c r="L1995" s="3"/>
      <c r="M1995" s="3"/>
      <c r="N1995" s="3"/>
      <c r="O1995" s="3"/>
      <c r="P1995" s="3"/>
      <c r="Q1995" s="3"/>
      <c r="R1995" s="3"/>
      <c r="S1995" s="3"/>
      <c r="T1995" s="3"/>
      <c r="U1995" s="3"/>
      <c r="V1995" s="3"/>
      <c r="W1995" s="3"/>
      <c r="X1995" s="3"/>
      <c r="Y1995" s="3"/>
      <c r="Z1995" s="3"/>
      <c r="AA1995" s="3"/>
      <c r="AB1995" s="3"/>
      <c r="AC1995" s="3"/>
      <c r="AD1995" s="3"/>
      <c r="AE1995" s="3"/>
      <c r="AF1995" s="3"/>
      <c r="AG1995" s="3"/>
      <c r="AH1995" s="3"/>
      <c r="AI1995" s="3"/>
      <c r="AJ1995" s="3"/>
      <c r="AK1995" s="3"/>
      <c r="AL1995" s="3"/>
      <c r="AM1995" s="3"/>
      <c r="AN1995" s="3"/>
      <c r="AO1995" s="3"/>
      <c r="AP1995" s="3"/>
      <c r="AQ1995" s="3"/>
      <c r="AR1995" s="3"/>
      <c r="AS1995" s="3"/>
      <c r="AT1995" s="3"/>
      <c r="AU1995" s="3"/>
      <c r="AV1995" s="3"/>
      <c r="AW1995" s="3"/>
      <c r="AX1995" s="3"/>
      <c r="AY1995" s="3"/>
      <c r="AZ1995" s="3"/>
      <c r="BA1995" s="3"/>
      <c r="BB1995" s="3"/>
      <c r="BC1995" s="3"/>
      <c r="BD1995" s="3"/>
      <c r="BE1995" s="3"/>
      <c r="BF1995" s="3"/>
      <c r="BG1995" s="3"/>
      <c r="BH1995" s="3"/>
      <c r="BI1995" s="3"/>
      <c r="BJ1995" s="3"/>
      <c r="BK1995" s="3"/>
      <c r="BL1995" s="51"/>
      <c r="BM1995" s="8"/>
      <c r="BN1995" s="8"/>
      <c r="BO1995" s="10"/>
      <c r="BP1995" s="8"/>
      <c r="BQ1995" s="8"/>
      <c r="BR1995" s="8"/>
      <c r="BS1995" s="8"/>
      <c r="BT1995" s="8"/>
      <c r="BU1995" s="8"/>
      <c r="BV1995" s="8"/>
      <c r="BW1995" s="8"/>
    </row>
    <row r="1996" spans="1:75" x14ac:dyDescent="0.3">
      <c r="A1996" s="7"/>
      <c r="B1996" s="3"/>
      <c r="C1996" s="3"/>
      <c r="D1996" s="3"/>
      <c r="E1996" s="3"/>
      <c r="F1996" s="3"/>
      <c r="H1996" s="3"/>
      <c r="I1996" s="3"/>
      <c r="J1996" s="3"/>
      <c r="K1996" s="3"/>
      <c r="L1996" s="3"/>
      <c r="M1996" s="3"/>
      <c r="N1996" s="3"/>
      <c r="O1996" s="3"/>
      <c r="P1996" s="3"/>
      <c r="Q1996" s="3"/>
      <c r="R1996" s="3"/>
      <c r="S1996" s="3"/>
      <c r="T1996" s="3"/>
      <c r="U1996" s="3"/>
      <c r="V1996" s="3"/>
      <c r="W1996" s="3"/>
      <c r="X1996" s="3"/>
      <c r="Y1996" s="3"/>
      <c r="Z1996" s="3"/>
      <c r="AA1996" s="3"/>
      <c r="AB1996" s="3"/>
      <c r="AC1996" s="3"/>
      <c r="AD1996" s="3"/>
      <c r="AE1996" s="3"/>
      <c r="AF1996" s="3"/>
      <c r="AG1996" s="3"/>
      <c r="AH1996" s="3"/>
      <c r="AI1996" s="3"/>
      <c r="AJ1996" s="3"/>
      <c r="AK1996" s="3"/>
      <c r="AL1996" s="3"/>
      <c r="AM1996" s="3"/>
      <c r="AN1996" s="3"/>
      <c r="AO1996" s="3"/>
      <c r="AP1996" s="3"/>
      <c r="AQ1996" s="3"/>
      <c r="AR1996" s="3"/>
      <c r="AS1996" s="3"/>
      <c r="AT1996" s="3"/>
      <c r="AU1996" s="3"/>
      <c r="AV1996" s="3"/>
      <c r="AW1996" s="3"/>
      <c r="AX1996" s="3"/>
      <c r="AY1996" s="3"/>
      <c r="AZ1996" s="3"/>
      <c r="BA1996" s="3"/>
      <c r="BB1996" s="3"/>
      <c r="BC1996" s="3"/>
      <c r="BD1996" s="3"/>
      <c r="BE1996" s="3"/>
      <c r="BF1996" s="3"/>
      <c r="BG1996" s="3"/>
      <c r="BH1996" s="3"/>
      <c r="BI1996" s="3"/>
      <c r="BJ1996" s="3"/>
      <c r="BK1996" s="3"/>
      <c r="BL1996" s="51"/>
      <c r="BM1996" s="8"/>
      <c r="BN1996" s="8"/>
      <c r="BO1996" s="10"/>
      <c r="BP1996" s="8"/>
      <c r="BQ1996" s="8"/>
      <c r="BR1996" s="8"/>
      <c r="BS1996" s="8"/>
      <c r="BT1996" s="8"/>
      <c r="BU1996" s="8"/>
      <c r="BV1996" s="8"/>
      <c r="BW1996" s="8"/>
    </row>
    <row r="1997" spans="1:75" x14ac:dyDescent="0.3">
      <c r="A1997" s="7"/>
      <c r="B1997" s="3"/>
      <c r="C1997" s="3"/>
      <c r="D1997" s="3"/>
      <c r="E1997" s="3"/>
      <c r="F1997" s="3"/>
      <c r="H1997" s="3"/>
      <c r="I1997" s="3"/>
      <c r="J1997" s="3"/>
      <c r="K1997" s="3"/>
      <c r="L1997" s="3"/>
      <c r="M1997" s="3"/>
      <c r="N1997" s="3"/>
      <c r="O1997" s="3"/>
      <c r="P1997" s="3"/>
      <c r="Q1997" s="3"/>
      <c r="R1997" s="3"/>
      <c r="S1997" s="3"/>
      <c r="T1997" s="3"/>
      <c r="U1997" s="3"/>
      <c r="V1997" s="3"/>
      <c r="W1997" s="3"/>
      <c r="X1997" s="3"/>
      <c r="Y1997" s="3"/>
      <c r="Z1997" s="3"/>
      <c r="AA1997" s="3"/>
      <c r="AB1997" s="3"/>
      <c r="AC1997" s="3"/>
      <c r="AD1997" s="3"/>
      <c r="AE1997" s="3"/>
      <c r="AF1997" s="3"/>
      <c r="AG1997" s="3"/>
      <c r="AH1997" s="3"/>
      <c r="AI1997" s="3"/>
      <c r="AJ1997" s="3"/>
      <c r="AK1997" s="3"/>
      <c r="AL1997" s="3"/>
      <c r="AM1997" s="3"/>
      <c r="AN1997" s="3"/>
      <c r="AO1997" s="3"/>
      <c r="AP1997" s="3"/>
      <c r="AQ1997" s="3"/>
      <c r="AR1997" s="3"/>
      <c r="AS1997" s="3"/>
      <c r="AT1997" s="3"/>
      <c r="AU1997" s="3"/>
      <c r="AV1997" s="3"/>
      <c r="AW1997" s="3"/>
      <c r="AX1997" s="3"/>
      <c r="AY1997" s="3"/>
      <c r="AZ1997" s="3"/>
      <c r="BA1997" s="3"/>
      <c r="BB1997" s="3"/>
      <c r="BC1997" s="3"/>
      <c r="BD1997" s="3"/>
      <c r="BE1997" s="3"/>
      <c r="BF1997" s="3"/>
      <c r="BG1997" s="3"/>
      <c r="BH1997" s="3"/>
      <c r="BI1997" s="3"/>
      <c r="BJ1997" s="3"/>
      <c r="BK1997" s="3"/>
      <c r="BL1997" s="51"/>
      <c r="BM1997" s="8"/>
      <c r="BN1997" s="8"/>
      <c r="BO1997" s="10"/>
      <c r="BP1997" s="8"/>
      <c r="BQ1997" s="8"/>
      <c r="BR1997" s="8"/>
      <c r="BS1997" s="8"/>
      <c r="BT1997" s="8"/>
      <c r="BU1997" s="8"/>
      <c r="BV1997" s="8"/>
      <c r="BW1997" s="8"/>
    </row>
    <row r="1998" spans="1:75" x14ac:dyDescent="0.3">
      <c r="A1998" s="7"/>
      <c r="B1998" s="3"/>
      <c r="C1998" s="3"/>
      <c r="D1998" s="3"/>
      <c r="E1998" s="3"/>
      <c r="F1998" s="3"/>
      <c r="H1998" s="3"/>
      <c r="I1998" s="3"/>
      <c r="J1998" s="3"/>
      <c r="K1998" s="3"/>
      <c r="L1998" s="3"/>
      <c r="M1998" s="3"/>
      <c r="N1998" s="3"/>
      <c r="O1998" s="3"/>
      <c r="P1998" s="3"/>
      <c r="Q1998" s="3"/>
      <c r="R1998" s="3"/>
      <c r="S1998" s="3"/>
      <c r="T1998" s="3"/>
      <c r="U1998" s="3"/>
      <c r="V1998" s="3"/>
      <c r="W1998" s="3"/>
      <c r="X1998" s="3"/>
      <c r="Y1998" s="3"/>
      <c r="Z1998" s="3"/>
      <c r="AA1998" s="3"/>
      <c r="AB1998" s="3"/>
      <c r="AC1998" s="3"/>
      <c r="AD1998" s="3"/>
      <c r="AE1998" s="3"/>
      <c r="AF1998" s="3"/>
      <c r="AG1998" s="3"/>
      <c r="AH1998" s="3"/>
      <c r="AI1998" s="3"/>
      <c r="AJ1998" s="3"/>
      <c r="AK1998" s="3"/>
      <c r="AL1998" s="3"/>
      <c r="AM1998" s="3"/>
      <c r="AN1998" s="3"/>
      <c r="AO1998" s="3"/>
      <c r="AP1998" s="3"/>
      <c r="AQ1998" s="3"/>
      <c r="AR1998" s="3"/>
      <c r="AS1998" s="3"/>
      <c r="AT1998" s="3"/>
      <c r="AU1998" s="3"/>
      <c r="AV1998" s="3"/>
      <c r="AW1998" s="3"/>
      <c r="AX1998" s="3"/>
      <c r="AY1998" s="3"/>
      <c r="AZ1998" s="3"/>
      <c r="BA1998" s="3"/>
      <c r="BB1998" s="3"/>
      <c r="BC1998" s="3"/>
      <c r="BD1998" s="3"/>
      <c r="BE1998" s="3"/>
      <c r="BF1998" s="3"/>
      <c r="BG1998" s="3"/>
      <c r="BH1998" s="3"/>
      <c r="BI1998" s="3"/>
      <c r="BJ1998" s="3"/>
      <c r="BK1998" s="3"/>
      <c r="BL1998" s="51"/>
      <c r="BM1998" s="8"/>
      <c r="BN1998" s="8"/>
      <c r="BO1998" s="10"/>
      <c r="BP1998" s="8"/>
      <c r="BQ1998" s="8"/>
      <c r="BR1998" s="8"/>
      <c r="BS1998" s="8"/>
      <c r="BT1998" s="8"/>
      <c r="BU1998" s="8"/>
      <c r="BV1998" s="8"/>
      <c r="BW1998" s="8"/>
    </row>
    <row r="1999" spans="1:75" x14ac:dyDescent="0.3">
      <c r="A1999" s="7"/>
      <c r="B1999" s="3"/>
      <c r="C1999" s="3"/>
      <c r="D1999" s="3"/>
      <c r="E1999" s="3"/>
      <c r="F1999" s="3"/>
      <c r="H1999" s="3"/>
      <c r="I1999" s="3"/>
      <c r="J1999" s="3"/>
      <c r="K1999" s="3"/>
      <c r="L1999" s="3"/>
      <c r="M1999" s="3"/>
      <c r="N1999" s="3"/>
      <c r="O1999" s="3"/>
      <c r="P1999" s="3"/>
      <c r="Q1999" s="3"/>
      <c r="R1999" s="3"/>
      <c r="S1999" s="3"/>
      <c r="T1999" s="3"/>
      <c r="U1999" s="3"/>
      <c r="V1999" s="3"/>
      <c r="W1999" s="3"/>
      <c r="X1999" s="3"/>
      <c r="Y1999" s="3"/>
      <c r="Z1999" s="3"/>
      <c r="AA1999" s="3"/>
      <c r="AB1999" s="3"/>
      <c r="AC1999" s="3"/>
      <c r="AD1999" s="3"/>
      <c r="AE1999" s="3"/>
      <c r="AF1999" s="3"/>
      <c r="AG1999" s="3"/>
      <c r="AH1999" s="3"/>
      <c r="AI1999" s="3"/>
      <c r="AJ1999" s="3"/>
      <c r="AK1999" s="3"/>
      <c r="AL1999" s="3"/>
      <c r="AM1999" s="3"/>
      <c r="AN1999" s="3"/>
      <c r="AO1999" s="3"/>
      <c r="AP1999" s="3"/>
      <c r="AQ1999" s="3"/>
      <c r="AR1999" s="3"/>
      <c r="AS1999" s="3"/>
      <c r="AT1999" s="3"/>
      <c r="AU1999" s="3"/>
      <c r="AV1999" s="3"/>
      <c r="AW1999" s="3"/>
      <c r="AX1999" s="3"/>
      <c r="AY1999" s="3"/>
      <c r="AZ1999" s="3"/>
      <c r="BA1999" s="3"/>
      <c r="BB1999" s="3"/>
      <c r="BC1999" s="3"/>
      <c r="BD1999" s="3"/>
      <c r="BE1999" s="3"/>
      <c r="BF1999" s="3"/>
      <c r="BG1999" s="3"/>
      <c r="BH1999" s="3"/>
      <c r="BI1999" s="3"/>
      <c r="BJ1999" s="3"/>
      <c r="BK1999" s="3"/>
      <c r="BL1999" s="51"/>
      <c r="BM1999" s="8"/>
      <c r="BN1999" s="8"/>
      <c r="BO1999" s="10"/>
      <c r="BP1999" s="8"/>
      <c r="BQ1999" s="8"/>
      <c r="BR1999" s="8"/>
      <c r="BS1999" s="8"/>
      <c r="BT1999" s="8"/>
      <c r="BU1999" s="8"/>
      <c r="BV1999" s="8"/>
      <c r="BW1999" s="8"/>
    </row>
    <row r="2000" spans="1:75" x14ac:dyDescent="0.3">
      <c r="A2000" s="7"/>
      <c r="B2000" s="3"/>
      <c r="C2000" s="3"/>
      <c r="D2000" s="3"/>
      <c r="E2000" s="3"/>
      <c r="F2000" s="3"/>
      <c r="H2000" s="3"/>
      <c r="I2000" s="3"/>
      <c r="J2000" s="3"/>
      <c r="K2000" s="3"/>
      <c r="L2000" s="3"/>
      <c r="M2000" s="3"/>
      <c r="N2000" s="3"/>
      <c r="O2000" s="3"/>
      <c r="P2000" s="3"/>
      <c r="Q2000" s="3"/>
      <c r="R2000" s="3"/>
      <c r="S2000" s="3"/>
      <c r="T2000" s="3"/>
      <c r="U2000" s="3"/>
      <c r="V2000" s="3"/>
      <c r="W2000" s="3"/>
      <c r="X2000" s="3"/>
      <c r="Y2000" s="3"/>
      <c r="Z2000" s="3"/>
      <c r="AA2000" s="3"/>
      <c r="AB2000" s="3"/>
      <c r="AC2000" s="3"/>
      <c r="AD2000" s="3"/>
      <c r="AE2000" s="3"/>
      <c r="AF2000" s="3"/>
      <c r="AG2000" s="3"/>
      <c r="AH2000" s="3"/>
      <c r="AI2000" s="3"/>
      <c r="AJ2000" s="3"/>
      <c r="AK2000" s="3"/>
      <c r="AL2000" s="3"/>
      <c r="AM2000" s="3"/>
      <c r="AN2000" s="3"/>
      <c r="AO2000" s="3"/>
      <c r="AP2000" s="3"/>
      <c r="AQ2000" s="3"/>
      <c r="AR2000" s="3"/>
      <c r="AS2000" s="3"/>
      <c r="AT2000" s="3"/>
      <c r="AU2000" s="3"/>
      <c r="AV2000" s="3"/>
      <c r="AW2000" s="3"/>
      <c r="AX2000" s="3"/>
      <c r="AY2000" s="3"/>
      <c r="AZ2000" s="3"/>
      <c r="BA2000" s="3"/>
      <c r="BB2000" s="3"/>
      <c r="BC2000" s="3"/>
      <c r="BD2000" s="3"/>
      <c r="BE2000" s="3"/>
      <c r="BF2000" s="3"/>
      <c r="BG2000" s="3"/>
      <c r="BH2000" s="3"/>
      <c r="BI2000" s="3"/>
      <c r="BJ2000" s="3"/>
      <c r="BK2000" s="3"/>
      <c r="BL2000" s="51"/>
      <c r="BM2000" s="8"/>
      <c r="BN2000" s="8"/>
      <c r="BO2000" s="10"/>
      <c r="BP2000" s="8"/>
      <c r="BQ2000" s="8"/>
      <c r="BR2000" s="8"/>
      <c r="BS2000" s="8"/>
      <c r="BT2000" s="8"/>
      <c r="BU2000" s="8"/>
      <c r="BV2000" s="8"/>
      <c r="BW2000" s="8"/>
    </row>
    <row r="2001" spans="1:75" x14ac:dyDescent="0.3">
      <c r="A2001" s="7"/>
      <c r="B2001" s="3"/>
      <c r="C2001" s="3"/>
      <c r="D2001" s="3"/>
      <c r="E2001" s="3"/>
      <c r="F2001" s="3"/>
      <c r="H2001" s="3"/>
      <c r="I2001" s="3"/>
      <c r="J2001" s="3"/>
      <c r="K2001" s="3"/>
      <c r="L2001" s="3"/>
      <c r="M2001" s="3"/>
      <c r="N2001" s="3"/>
      <c r="O2001" s="3"/>
      <c r="P2001" s="3"/>
      <c r="Q2001" s="3"/>
      <c r="R2001" s="3"/>
      <c r="S2001" s="3"/>
      <c r="T2001" s="3"/>
      <c r="U2001" s="3"/>
      <c r="V2001" s="3"/>
      <c r="W2001" s="3"/>
      <c r="X2001" s="3"/>
      <c r="Y2001" s="3"/>
      <c r="Z2001" s="3"/>
      <c r="AA2001" s="3"/>
      <c r="AB2001" s="3"/>
      <c r="AC2001" s="3"/>
      <c r="AD2001" s="3"/>
      <c r="AE2001" s="3"/>
      <c r="AF2001" s="3"/>
      <c r="AG2001" s="3"/>
      <c r="AH2001" s="3"/>
      <c r="AI2001" s="3"/>
      <c r="AJ2001" s="3"/>
      <c r="AK2001" s="3"/>
      <c r="AL2001" s="3"/>
      <c r="AM2001" s="3"/>
      <c r="AN2001" s="3"/>
      <c r="AO2001" s="3"/>
      <c r="AP2001" s="3"/>
      <c r="AQ2001" s="3"/>
      <c r="AR2001" s="3"/>
      <c r="AS2001" s="3"/>
      <c r="AT2001" s="3"/>
      <c r="AU2001" s="3"/>
      <c r="AV2001" s="3"/>
      <c r="AW2001" s="3"/>
      <c r="AX2001" s="3"/>
      <c r="AY2001" s="3"/>
      <c r="AZ2001" s="3"/>
      <c r="BA2001" s="3"/>
      <c r="BB2001" s="3"/>
      <c r="BC2001" s="3"/>
      <c r="BD2001" s="3"/>
      <c r="BE2001" s="3"/>
      <c r="BF2001" s="3"/>
      <c r="BG2001" s="3"/>
      <c r="BH2001" s="3"/>
      <c r="BI2001" s="3"/>
      <c r="BJ2001" s="3"/>
      <c r="BK2001" s="3"/>
      <c r="BL2001" s="51"/>
      <c r="BM2001" s="8"/>
      <c r="BN2001" s="8"/>
      <c r="BO2001" s="10"/>
      <c r="BP2001" s="8"/>
      <c r="BQ2001" s="8"/>
      <c r="BR2001" s="8"/>
      <c r="BS2001" s="8"/>
      <c r="BT2001" s="8"/>
      <c r="BU2001" s="8"/>
      <c r="BV2001" s="8"/>
      <c r="BW2001" s="8"/>
    </row>
    <row r="2002" spans="1:75" x14ac:dyDescent="0.3">
      <c r="A2002" s="7"/>
      <c r="B2002" s="3"/>
      <c r="C2002" s="3"/>
      <c r="D2002" s="3"/>
      <c r="E2002" s="3"/>
      <c r="F2002" s="3"/>
      <c r="H2002" s="3"/>
      <c r="I2002" s="3"/>
      <c r="J2002" s="3"/>
      <c r="K2002" s="3"/>
      <c r="L2002" s="3"/>
      <c r="M2002" s="3"/>
      <c r="N2002" s="3"/>
      <c r="O2002" s="3"/>
      <c r="P2002" s="3"/>
      <c r="Q2002" s="3"/>
      <c r="R2002" s="3"/>
      <c r="S2002" s="3"/>
      <c r="T2002" s="3"/>
      <c r="U2002" s="3"/>
      <c r="V2002" s="3"/>
      <c r="W2002" s="3"/>
      <c r="X2002" s="3"/>
      <c r="Y2002" s="3"/>
      <c r="Z2002" s="3"/>
      <c r="AA2002" s="3"/>
      <c r="AB2002" s="3"/>
      <c r="AC2002" s="3"/>
      <c r="AD2002" s="3"/>
      <c r="AE2002" s="3"/>
      <c r="AF2002" s="3"/>
      <c r="AG2002" s="3"/>
      <c r="AH2002" s="3"/>
      <c r="AI2002" s="3"/>
      <c r="AJ2002" s="3"/>
      <c r="AK2002" s="3"/>
      <c r="AL2002" s="3"/>
      <c r="AM2002" s="3"/>
      <c r="AN2002" s="3"/>
      <c r="AO2002" s="3"/>
      <c r="AP2002" s="3"/>
      <c r="AQ2002" s="3"/>
      <c r="AR2002" s="3"/>
      <c r="AS2002" s="3"/>
      <c r="AT2002" s="3"/>
      <c r="AU2002" s="3"/>
      <c r="AV2002" s="3"/>
      <c r="AW2002" s="3"/>
      <c r="AX2002" s="3"/>
      <c r="AY2002" s="3"/>
      <c r="AZ2002" s="3"/>
      <c r="BA2002" s="3"/>
      <c r="BB2002" s="3"/>
      <c r="BC2002" s="3"/>
      <c r="BD2002" s="3"/>
      <c r="BE2002" s="3"/>
      <c r="BF2002" s="3"/>
      <c r="BG2002" s="3"/>
      <c r="BH2002" s="3"/>
      <c r="BI2002" s="3"/>
      <c r="BJ2002" s="3"/>
      <c r="BK2002" s="3"/>
      <c r="BL2002" s="51"/>
      <c r="BM2002" s="8"/>
      <c r="BN2002" s="8"/>
      <c r="BO2002" s="10"/>
      <c r="BP2002" s="8"/>
      <c r="BQ2002" s="8"/>
      <c r="BR2002" s="8"/>
      <c r="BS2002" s="8"/>
      <c r="BT2002" s="8"/>
      <c r="BU2002" s="8"/>
      <c r="BV2002" s="8"/>
      <c r="BW2002" s="8"/>
    </row>
    <row r="2003" spans="1:75" x14ac:dyDescent="0.3">
      <c r="A2003" s="7"/>
      <c r="B2003" s="3"/>
      <c r="C2003" s="3"/>
      <c r="D2003" s="3"/>
      <c r="E2003" s="3"/>
      <c r="F2003" s="3"/>
      <c r="H2003" s="3"/>
      <c r="I2003" s="3"/>
      <c r="J2003" s="3"/>
      <c r="K2003" s="3"/>
      <c r="L2003" s="3"/>
      <c r="M2003" s="3"/>
      <c r="N2003" s="3"/>
      <c r="O2003" s="3"/>
      <c r="P2003" s="3"/>
      <c r="Q2003" s="3"/>
      <c r="R2003" s="3"/>
      <c r="S2003" s="3"/>
      <c r="T2003" s="3"/>
      <c r="U2003" s="3"/>
      <c r="V2003" s="3"/>
      <c r="W2003" s="3"/>
      <c r="X2003" s="3"/>
      <c r="Y2003" s="3"/>
      <c r="Z2003" s="3"/>
      <c r="AA2003" s="3"/>
      <c r="AB2003" s="3"/>
      <c r="AC2003" s="3"/>
      <c r="AD2003" s="3"/>
      <c r="AE2003" s="3"/>
      <c r="AF2003" s="3"/>
      <c r="AG2003" s="3"/>
      <c r="AH2003" s="3"/>
      <c r="AI2003" s="3"/>
      <c r="AJ2003" s="3"/>
      <c r="AK2003" s="3"/>
      <c r="AL2003" s="3"/>
      <c r="AM2003" s="3"/>
      <c r="AN2003" s="3"/>
      <c r="AO2003" s="3"/>
      <c r="AP2003" s="3"/>
      <c r="AQ2003" s="3"/>
      <c r="AR2003" s="3"/>
      <c r="AS2003" s="3"/>
      <c r="AT2003" s="3"/>
      <c r="AU2003" s="3"/>
      <c r="AV2003" s="3"/>
      <c r="AW2003" s="3"/>
      <c r="AX2003" s="3"/>
      <c r="AY2003" s="3"/>
      <c r="AZ2003" s="3"/>
      <c r="BA2003" s="3"/>
      <c r="BB2003" s="3"/>
      <c r="BC2003" s="3"/>
      <c r="BD2003" s="3"/>
      <c r="BE2003" s="3"/>
      <c r="BF2003" s="3"/>
      <c r="BG2003" s="3"/>
      <c r="BH2003" s="3"/>
      <c r="BI2003" s="3"/>
      <c r="BJ2003" s="3"/>
      <c r="BK2003" s="3"/>
      <c r="BL2003" s="51"/>
      <c r="BM2003" s="8"/>
      <c r="BN2003" s="8"/>
      <c r="BO2003" s="10"/>
      <c r="BP2003" s="8"/>
      <c r="BQ2003" s="8"/>
      <c r="BR2003" s="8"/>
      <c r="BS2003" s="8"/>
      <c r="BT2003" s="8"/>
      <c r="BU2003" s="8"/>
      <c r="BV2003" s="8"/>
      <c r="BW2003" s="8"/>
    </row>
    <row r="2004" spans="1:75" x14ac:dyDescent="0.3">
      <c r="A2004" s="7"/>
      <c r="B2004" s="3"/>
      <c r="C2004" s="3"/>
      <c r="D2004" s="3"/>
      <c r="E2004" s="3"/>
      <c r="F2004" s="3"/>
      <c r="H2004" s="3"/>
      <c r="I2004" s="3"/>
      <c r="J2004" s="3"/>
      <c r="K2004" s="3"/>
      <c r="L2004" s="3"/>
      <c r="M2004" s="3"/>
      <c r="N2004" s="3"/>
      <c r="O2004" s="3"/>
      <c r="P2004" s="3"/>
      <c r="Q2004" s="3"/>
      <c r="R2004" s="3"/>
      <c r="S2004" s="3"/>
      <c r="T2004" s="3"/>
      <c r="U2004" s="3"/>
      <c r="V2004" s="3"/>
      <c r="W2004" s="3"/>
      <c r="X2004" s="3"/>
      <c r="Y2004" s="3"/>
      <c r="Z2004" s="3"/>
      <c r="AA2004" s="3"/>
      <c r="AB2004" s="3"/>
      <c r="AC2004" s="3"/>
      <c r="AD2004" s="3"/>
      <c r="AE2004" s="3"/>
      <c r="AF2004" s="3"/>
      <c r="AG2004" s="3"/>
      <c r="AH2004" s="3"/>
      <c r="AI2004" s="3"/>
      <c r="AJ2004" s="3"/>
      <c r="AK2004" s="3"/>
      <c r="AL2004" s="3"/>
      <c r="AM2004" s="3"/>
      <c r="AN2004" s="3"/>
      <c r="AO2004" s="3"/>
      <c r="AP2004" s="3"/>
      <c r="AQ2004" s="3"/>
      <c r="AR2004" s="3"/>
      <c r="AS2004" s="3"/>
      <c r="AT2004" s="3"/>
      <c r="AU2004" s="3"/>
      <c r="AV2004" s="3"/>
      <c r="AW2004" s="3"/>
      <c r="AX2004" s="3"/>
      <c r="AY2004" s="3"/>
      <c r="AZ2004" s="3"/>
      <c r="BA2004" s="3"/>
      <c r="BB2004" s="3"/>
      <c r="BC2004" s="3"/>
      <c r="BD2004" s="3"/>
      <c r="BE2004" s="3"/>
      <c r="BF2004" s="3"/>
      <c r="BG2004" s="3"/>
      <c r="BH2004" s="3"/>
      <c r="BI2004" s="3"/>
      <c r="BJ2004" s="3"/>
      <c r="BK2004" s="3"/>
      <c r="BL2004" s="51"/>
      <c r="BM2004" s="8"/>
      <c r="BN2004" s="8"/>
      <c r="BO2004" s="10"/>
      <c r="BP2004" s="8"/>
      <c r="BQ2004" s="8"/>
      <c r="BR2004" s="8"/>
      <c r="BS2004" s="8"/>
      <c r="BT2004" s="8"/>
      <c r="BU2004" s="8"/>
      <c r="BV2004" s="8"/>
      <c r="BW2004" s="8"/>
    </row>
    <row r="2005" spans="1:75" x14ac:dyDescent="0.3">
      <c r="A2005" s="7"/>
      <c r="B2005" s="3"/>
      <c r="C2005" s="3"/>
      <c r="D2005" s="3"/>
      <c r="E2005" s="3"/>
      <c r="F2005" s="3"/>
      <c r="H2005" s="3"/>
      <c r="I2005" s="3"/>
      <c r="J2005" s="3"/>
      <c r="K2005" s="3"/>
      <c r="L2005" s="3"/>
      <c r="M2005" s="3"/>
      <c r="N2005" s="3"/>
      <c r="O2005" s="3"/>
      <c r="P2005" s="3"/>
      <c r="Q2005" s="3"/>
      <c r="R2005" s="3"/>
      <c r="S2005" s="3"/>
      <c r="T2005" s="3"/>
      <c r="U2005" s="3"/>
      <c r="V2005" s="3"/>
      <c r="W2005" s="3"/>
      <c r="X2005" s="3"/>
      <c r="Y2005" s="3"/>
      <c r="Z2005" s="3"/>
      <c r="AA2005" s="3"/>
      <c r="AB2005" s="3"/>
      <c r="AC2005" s="3"/>
      <c r="AD2005" s="3"/>
      <c r="AE2005" s="3"/>
      <c r="AF2005" s="3"/>
      <c r="AG2005" s="3"/>
      <c r="AH2005" s="3"/>
      <c r="AI2005" s="3"/>
      <c r="AJ2005" s="3"/>
      <c r="AK2005" s="3"/>
      <c r="AL2005" s="3"/>
      <c r="AM2005" s="3"/>
      <c r="AN2005" s="3"/>
      <c r="AO2005" s="3"/>
      <c r="AP2005" s="3"/>
      <c r="AQ2005" s="3"/>
      <c r="AR2005" s="3"/>
      <c r="AS2005" s="3"/>
      <c r="AT2005" s="3"/>
      <c r="AU2005" s="3"/>
      <c r="AV2005" s="3"/>
      <c r="AW2005" s="3"/>
      <c r="AX2005" s="3"/>
      <c r="AY2005" s="3"/>
      <c r="AZ2005" s="3"/>
      <c r="BA2005" s="3"/>
      <c r="BB2005" s="3"/>
      <c r="BC2005" s="3"/>
      <c r="BD2005" s="3"/>
      <c r="BE2005" s="3"/>
      <c r="BF2005" s="3"/>
      <c r="BG2005" s="3"/>
      <c r="BH2005" s="3"/>
      <c r="BI2005" s="3"/>
      <c r="BJ2005" s="3"/>
      <c r="BK2005" s="3"/>
      <c r="BL2005" s="51"/>
      <c r="BM2005" s="8"/>
      <c r="BN2005" s="8"/>
      <c r="BO2005" s="10"/>
      <c r="BP2005" s="8"/>
      <c r="BQ2005" s="8"/>
      <c r="BR2005" s="8"/>
      <c r="BS2005" s="8"/>
      <c r="BT2005" s="8"/>
      <c r="BU2005" s="8"/>
      <c r="BV2005" s="8"/>
      <c r="BW2005" s="8"/>
    </row>
    <row r="2006" spans="1:75" x14ac:dyDescent="0.3">
      <c r="A2006" s="7"/>
      <c r="B2006" s="3"/>
      <c r="C2006" s="3"/>
      <c r="D2006" s="3"/>
      <c r="E2006" s="3"/>
      <c r="F2006" s="3"/>
      <c r="H2006" s="3"/>
      <c r="I2006" s="3"/>
      <c r="J2006" s="3"/>
      <c r="K2006" s="3"/>
      <c r="L2006" s="3"/>
      <c r="M2006" s="3"/>
      <c r="N2006" s="3"/>
      <c r="O2006" s="3"/>
      <c r="P2006" s="3"/>
      <c r="Q2006" s="3"/>
      <c r="R2006" s="3"/>
      <c r="S2006" s="3"/>
      <c r="T2006" s="3"/>
      <c r="U2006" s="3"/>
      <c r="V2006" s="3"/>
      <c r="W2006" s="3"/>
      <c r="X2006" s="3"/>
      <c r="Y2006" s="3"/>
      <c r="Z2006" s="3"/>
      <c r="AA2006" s="3"/>
      <c r="AB2006" s="3"/>
      <c r="AC2006" s="3"/>
      <c r="AD2006" s="3"/>
      <c r="AE2006" s="3"/>
      <c r="AF2006" s="3"/>
      <c r="AG2006" s="3"/>
      <c r="AH2006" s="3"/>
      <c r="AI2006" s="3"/>
      <c r="AJ2006" s="3"/>
      <c r="AK2006" s="3"/>
      <c r="AL2006" s="3"/>
      <c r="AM2006" s="3"/>
      <c r="AN2006" s="3"/>
      <c r="AO2006" s="3"/>
      <c r="AP2006" s="3"/>
      <c r="AQ2006" s="3"/>
      <c r="AR2006" s="3"/>
      <c r="AS2006" s="3"/>
      <c r="AT2006" s="3"/>
      <c r="AU2006" s="3"/>
      <c r="AV2006" s="3"/>
      <c r="AW2006" s="3"/>
      <c r="AX2006" s="3"/>
      <c r="AY2006" s="3"/>
      <c r="AZ2006" s="3"/>
      <c r="BA2006" s="3"/>
      <c r="BB2006" s="3"/>
      <c r="BC2006" s="3"/>
      <c r="BD2006" s="3"/>
      <c r="BE2006" s="3"/>
      <c r="BF2006" s="3"/>
      <c r="BG2006" s="3"/>
      <c r="BH2006" s="3"/>
      <c r="BI2006" s="3"/>
      <c r="BJ2006" s="3"/>
      <c r="BK2006" s="3"/>
      <c r="BL2006" s="51"/>
      <c r="BM2006" s="8"/>
      <c r="BN2006" s="8"/>
      <c r="BO2006" s="10"/>
      <c r="BP2006" s="8"/>
      <c r="BQ2006" s="8"/>
      <c r="BR2006" s="8"/>
      <c r="BS2006" s="8"/>
      <c r="BT2006" s="8"/>
      <c r="BU2006" s="8"/>
      <c r="BV2006" s="8"/>
      <c r="BW2006" s="8"/>
    </row>
    <row r="2007" spans="1:75" x14ac:dyDescent="0.3">
      <c r="A2007" s="7"/>
      <c r="B2007" s="3"/>
      <c r="C2007" s="3"/>
      <c r="D2007" s="3"/>
      <c r="E2007" s="3"/>
      <c r="F2007" s="3"/>
      <c r="H2007" s="3"/>
      <c r="I2007" s="3"/>
      <c r="J2007" s="3"/>
      <c r="K2007" s="3"/>
      <c r="L2007" s="3"/>
      <c r="M2007" s="3"/>
      <c r="N2007" s="3"/>
      <c r="O2007" s="3"/>
      <c r="P2007" s="3"/>
      <c r="Q2007" s="3"/>
      <c r="R2007" s="3"/>
      <c r="S2007" s="3"/>
      <c r="T2007" s="3"/>
      <c r="U2007" s="3"/>
      <c r="V2007" s="3"/>
      <c r="W2007" s="3"/>
      <c r="X2007" s="3"/>
      <c r="Y2007" s="3"/>
      <c r="Z2007" s="3"/>
      <c r="AA2007" s="3"/>
      <c r="AB2007" s="3"/>
      <c r="AC2007" s="3"/>
      <c r="AD2007" s="3"/>
      <c r="AE2007" s="3"/>
      <c r="AF2007" s="3"/>
      <c r="AG2007" s="3"/>
      <c r="AH2007" s="3"/>
      <c r="AI2007" s="3"/>
      <c r="AJ2007" s="3"/>
      <c r="AK2007" s="3"/>
      <c r="AL2007" s="3"/>
      <c r="AM2007" s="3"/>
      <c r="AN2007" s="3"/>
      <c r="AO2007" s="3"/>
      <c r="AP2007" s="3"/>
      <c r="AQ2007" s="3"/>
      <c r="AR2007" s="3"/>
      <c r="AS2007" s="3"/>
      <c r="AT2007" s="3"/>
      <c r="AU2007" s="3"/>
      <c r="AV2007" s="3"/>
      <c r="AW2007" s="3"/>
      <c r="AX2007" s="3"/>
      <c r="AY2007" s="3"/>
      <c r="AZ2007" s="3"/>
      <c r="BA2007" s="3"/>
      <c r="BB2007" s="3"/>
      <c r="BC2007" s="3"/>
      <c r="BD2007" s="3"/>
      <c r="BE2007" s="3"/>
      <c r="BF2007" s="3"/>
      <c r="BG2007" s="3"/>
      <c r="BH2007" s="3"/>
      <c r="BI2007" s="3"/>
      <c r="BJ2007" s="3"/>
      <c r="BK2007" s="3"/>
      <c r="BL2007" s="51"/>
      <c r="BM2007" s="8"/>
      <c r="BN2007" s="8"/>
      <c r="BO2007" s="10"/>
      <c r="BP2007" s="8"/>
      <c r="BQ2007" s="8"/>
      <c r="BR2007" s="8"/>
      <c r="BS2007" s="8"/>
      <c r="BT2007" s="8"/>
      <c r="BU2007" s="8"/>
      <c r="BV2007" s="8"/>
      <c r="BW2007" s="8"/>
    </row>
    <row r="2008" spans="1:75" x14ac:dyDescent="0.3">
      <c r="A2008" s="7"/>
      <c r="B2008" s="3"/>
      <c r="C2008" s="3"/>
      <c r="D2008" s="3"/>
      <c r="E2008" s="3"/>
      <c r="F2008" s="3"/>
      <c r="H2008" s="3"/>
      <c r="I2008" s="3"/>
      <c r="J2008" s="3"/>
      <c r="K2008" s="3"/>
      <c r="L2008" s="3"/>
      <c r="M2008" s="3"/>
      <c r="N2008" s="3"/>
      <c r="O2008" s="3"/>
      <c r="P2008" s="3"/>
      <c r="Q2008" s="3"/>
      <c r="R2008" s="3"/>
      <c r="S2008" s="3"/>
      <c r="T2008" s="3"/>
      <c r="U2008" s="3"/>
      <c r="V2008" s="3"/>
      <c r="W2008" s="3"/>
      <c r="X2008" s="3"/>
      <c r="Y2008" s="3"/>
      <c r="Z2008" s="3"/>
      <c r="AA2008" s="3"/>
      <c r="AB2008" s="3"/>
      <c r="AC2008" s="3"/>
      <c r="AD2008" s="3"/>
      <c r="AE2008" s="3"/>
      <c r="AF2008" s="3"/>
      <c r="AG2008" s="3"/>
      <c r="AH2008" s="3"/>
      <c r="AI2008" s="3"/>
      <c r="AJ2008" s="3"/>
      <c r="AK2008" s="3"/>
      <c r="AL2008" s="3"/>
      <c r="AM2008" s="3"/>
      <c r="AN2008" s="3"/>
      <c r="AO2008" s="3"/>
      <c r="AP2008" s="3"/>
      <c r="AQ2008" s="3"/>
      <c r="AR2008" s="3"/>
      <c r="AS2008" s="3"/>
      <c r="AT2008" s="3"/>
      <c r="AU2008" s="3"/>
      <c r="AV2008" s="3"/>
      <c r="AW2008" s="3"/>
      <c r="AX2008" s="3"/>
      <c r="AY2008" s="3"/>
      <c r="AZ2008" s="3"/>
      <c r="BA2008" s="3"/>
      <c r="BB2008" s="3"/>
      <c r="BC2008" s="3"/>
      <c r="BD2008" s="3"/>
      <c r="BE2008" s="3"/>
      <c r="BF2008" s="3"/>
      <c r="BG2008" s="3"/>
      <c r="BH2008" s="3"/>
      <c r="BI2008" s="3"/>
      <c r="BJ2008" s="3"/>
      <c r="BK2008" s="3"/>
      <c r="BL2008" s="51"/>
      <c r="BM2008" s="8"/>
      <c r="BN2008" s="8"/>
      <c r="BO2008" s="10"/>
      <c r="BP2008" s="8"/>
      <c r="BQ2008" s="8"/>
      <c r="BR2008" s="8"/>
      <c r="BS2008" s="8"/>
      <c r="BT2008" s="8"/>
      <c r="BU2008" s="8"/>
      <c r="BV2008" s="8"/>
      <c r="BW2008" s="8"/>
    </row>
    <row r="2009" spans="1:75" x14ac:dyDescent="0.3">
      <c r="A2009" s="7"/>
      <c r="B2009" s="3"/>
      <c r="C2009" s="3"/>
      <c r="D2009" s="3"/>
      <c r="E2009" s="3"/>
      <c r="F2009" s="3"/>
      <c r="H2009" s="3"/>
      <c r="I2009" s="3"/>
      <c r="J2009" s="3"/>
      <c r="K2009" s="3"/>
      <c r="L2009" s="3"/>
      <c r="M2009" s="3"/>
      <c r="N2009" s="3"/>
      <c r="O2009" s="3"/>
      <c r="P2009" s="3"/>
      <c r="Q2009" s="3"/>
      <c r="R2009" s="3"/>
      <c r="S2009" s="3"/>
      <c r="T2009" s="3"/>
      <c r="U2009" s="3"/>
      <c r="V2009" s="3"/>
      <c r="W2009" s="3"/>
      <c r="X2009" s="3"/>
      <c r="Y2009" s="3"/>
      <c r="Z2009" s="3"/>
      <c r="AA2009" s="3"/>
      <c r="AB2009" s="3"/>
      <c r="AC2009" s="3"/>
      <c r="AD2009" s="3"/>
      <c r="AE2009" s="3"/>
      <c r="AF2009" s="3"/>
      <c r="AG2009" s="3"/>
      <c r="AH2009" s="3"/>
      <c r="AI2009" s="3"/>
      <c r="AJ2009" s="3"/>
      <c r="AK2009" s="3"/>
      <c r="AL2009" s="3"/>
      <c r="AM2009" s="3"/>
      <c r="AN2009" s="3"/>
      <c r="AO2009" s="3"/>
      <c r="AP2009" s="3"/>
      <c r="AQ2009" s="3"/>
      <c r="AR2009" s="3"/>
      <c r="AS2009" s="3"/>
      <c r="AT2009" s="3"/>
      <c r="AU2009" s="3"/>
      <c r="AV2009" s="3"/>
      <c r="AW2009" s="3"/>
      <c r="AX2009" s="3"/>
      <c r="AY2009" s="3"/>
      <c r="AZ2009" s="3"/>
      <c r="BA2009" s="3"/>
      <c r="BB2009" s="3"/>
      <c r="BC2009" s="3"/>
      <c r="BD2009" s="3"/>
      <c r="BE2009" s="3"/>
      <c r="BF2009" s="3"/>
      <c r="BG2009" s="3"/>
      <c r="BH2009" s="3"/>
      <c r="BI2009" s="3"/>
      <c r="BJ2009" s="3"/>
      <c r="BK2009" s="3"/>
      <c r="BL2009" s="51"/>
      <c r="BM2009" s="8"/>
      <c r="BN2009" s="8"/>
      <c r="BO2009" s="10"/>
      <c r="BP2009" s="8"/>
      <c r="BQ2009" s="8"/>
      <c r="BR2009" s="8"/>
      <c r="BS2009" s="8"/>
      <c r="BT2009" s="8"/>
      <c r="BU2009" s="8"/>
      <c r="BV2009" s="8"/>
      <c r="BW2009" s="8"/>
    </row>
    <row r="2010" spans="1:75" x14ac:dyDescent="0.3">
      <c r="A2010" s="7"/>
      <c r="B2010" s="3"/>
      <c r="C2010" s="3"/>
      <c r="D2010" s="3"/>
      <c r="E2010" s="3"/>
      <c r="F2010" s="3"/>
      <c r="H2010" s="3"/>
      <c r="I2010" s="3"/>
      <c r="J2010" s="3"/>
      <c r="K2010" s="3"/>
      <c r="L2010" s="3"/>
      <c r="M2010" s="3"/>
      <c r="N2010" s="3"/>
      <c r="O2010" s="3"/>
      <c r="P2010" s="3"/>
      <c r="Q2010" s="3"/>
      <c r="R2010" s="3"/>
      <c r="S2010" s="3"/>
      <c r="T2010" s="3"/>
      <c r="U2010" s="3"/>
      <c r="V2010" s="3"/>
      <c r="W2010" s="3"/>
      <c r="X2010" s="3"/>
      <c r="Y2010" s="3"/>
      <c r="Z2010" s="3"/>
      <c r="AA2010" s="3"/>
      <c r="AB2010" s="3"/>
      <c r="AC2010" s="3"/>
      <c r="AD2010" s="3"/>
      <c r="AE2010" s="3"/>
      <c r="AF2010" s="3"/>
      <c r="AG2010" s="3"/>
      <c r="AH2010" s="3"/>
      <c r="AI2010" s="3"/>
      <c r="AJ2010" s="3"/>
      <c r="AK2010" s="3"/>
      <c r="AL2010" s="3"/>
      <c r="AM2010" s="3"/>
      <c r="AN2010" s="3"/>
      <c r="AO2010" s="3"/>
      <c r="AP2010" s="3"/>
      <c r="AQ2010" s="3"/>
      <c r="AR2010" s="3"/>
      <c r="AS2010" s="3"/>
      <c r="AT2010" s="3"/>
      <c r="AU2010" s="3"/>
      <c r="AV2010" s="3"/>
      <c r="AW2010" s="3"/>
      <c r="AX2010" s="3"/>
      <c r="AY2010" s="3"/>
      <c r="AZ2010" s="3"/>
      <c r="BA2010" s="3"/>
      <c r="BB2010" s="3"/>
      <c r="BC2010" s="3"/>
      <c r="BD2010" s="3"/>
      <c r="BE2010" s="3"/>
      <c r="BF2010" s="3"/>
      <c r="BG2010" s="3"/>
      <c r="BH2010" s="3"/>
      <c r="BI2010" s="3"/>
      <c r="BJ2010" s="3"/>
      <c r="BK2010" s="3"/>
      <c r="BL2010" s="51"/>
      <c r="BM2010" s="8"/>
      <c r="BN2010" s="8"/>
      <c r="BO2010" s="10"/>
      <c r="BP2010" s="8"/>
      <c r="BQ2010" s="8"/>
      <c r="BR2010" s="8"/>
      <c r="BS2010" s="8"/>
      <c r="BT2010" s="8"/>
      <c r="BU2010" s="8"/>
      <c r="BV2010" s="8"/>
      <c r="BW2010" s="8"/>
    </row>
    <row r="2011" spans="1:75" x14ac:dyDescent="0.3">
      <c r="A2011" s="7"/>
      <c r="B2011" s="3"/>
      <c r="C2011" s="3"/>
      <c r="D2011" s="3"/>
      <c r="E2011" s="3"/>
      <c r="F2011" s="3"/>
      <c r="H2011" s="3"/>
      <c r="I2011" s="3"/>
      <c r="J2011" s="3"/>
      <c r="K2011" s="3"/>
      <c r="L2011" s="3"/>
      <c r="M2011" s="3"/>
      <c r="N2011" s="3"/>
      <c r="O2011" s="3"/>
      <c r="P2011" s="3"/>
      <c r="Q2011" s="3"/>
      <c r="R2011" s="3"/>
      <c r="S2011" s="3"/>
      <c r="T2011" s="3"/>
      <c r="U2011" s="3"/>
      <c r="V2011" s="3"/>
      <c r="W2011" s="3"/>
      <c r="X2011" s="3"/>
      <c r="Y2011" s="3"/>
      <c r="Z2011" s="3"/>
      <c r="AA2011" s="3"/>
      <c r="AB2011" s="3"/>
      <c r="AC2011" s="3"/>
      <c r="AD2011" s="3"/>
      <c r="AE2011" s="3"/>
      <c r="AF2011" s="3"/>
      <c r="AG2011" s="3"/>
      <c r="AH2011" s="3"/>
      <c r="AI2011" s="3"/>
      <c r="AJ2011" s="3"/>
      <c r="AK2011" s="3"/>
      <c r="AL2011" s="3"/>
      <c r="AM2011" s="3"/>
      <c r="AN2011" s="3"/>
      <c r="AO2011" s="3"/>
      <c r="AP2011" s="3"/>
      <c r="AQ2011" s="3"/>
      <c r="AR2011" s="3"/>
      <c r="AS2011" s="3"/>
      <c r="AT2011" s="3"/>
      <c r="AU2011" s="3"/>
      <c r="AV2011" s="3"/>
      <c r="AW2011" s="3"/>
      <c r="AX2011" s="3"/>
      <c r="AY2011" s="3"/>
      <c r="AZ2011" s="3"/>
      <c r="BA2011" s="3"/>
      <c r="BB2011" s="3"/>
      <c r="BC2011" s="3"/>
      <c r="BD2011" s="3"/>
      <c r="BE2011" s="3"/>
      <c r="BF2011" s="3"/>
      <c r="BG2011" s="3"/>
      <c r="BH2011" s="3"/>
      <c r="BI2011" s="3"/>
      <c r="BJ2011" s="3"/>
      <c r="BK2011" s="3"/>
      <c r="BL2011" s="51"/>
      <c r="BM2011" s="8"/>
      <c r="BN2011" s="8"/>
      <c r="BO2011" s="10"/>
      <c r="BP2011" s="8"/>
      <c r="BQ2011" s="8"/>
      <c r="BR2011" s="8"/>
      <c r="BS2011" s="8"/>
      <c r="BT2011" s="8"/>
      <c r="BU2011" s="8"/>
      <c r="BV2011" s="8"/>
      <c r="BW2011" s="8"/>
    </row>
    <row r="2012" spans="1:75" x14ac:dyDescent="0.3">
      <c r="A2012" s="7"/>
      <c r="B2012" s="3"/>
      <c r="C2012" s="3"/>
      <c r="D2012" s="3"/>
      <c r="E2012" s="3"/>
      <c r="F2012" s="3"/>
      <c r="H2012" s="3"/>
      <c r="I2012" s="3"/>
      <c r="J2012" s="3"/>
      <c r="K2012" s="3"/>
      <c r="L2012" s="3"/>
      <c r="M2012" s="3"/>
      <c r="N2012" s="3"/>
      <c r="O2012" s="3"/>
      <c r="P2012" s="3"/>
      <c r="Q2012" s="3"/>
      <c r="R2012" s="3"/>
      <c r="S2012" s="3"/>
      <c r="T2012" s="3"/>
      <c r="U2012" s="3"/>
      <c r="V2012" s="3"/>
      <c r="W2012" s="3"/>
      <c r="X2012" s="3"/>
      <c r="Y2012" s="3"/>
      <c r="Z2012" s="3"/>
      <c r="AA2012" s="3"/>
      <c r="AB2012" s="3"/>
      <c r="AC2012" s="3"/>
      <c r="AD2012" s="3"/>
      <c r="AE2012" s="3"/>
      <c r="AF2012" s="3"/>
      <c r="AG2012" s="3"/>
      <c r="AH2012" s="3"/>
      <c r="AI2012" s="3"/>
      <c r="AJ2012" s="3"/>
      <c r="AK2012" s="3"/>
      <c r="AL2012" s="3"/>
      <c r="AM2012" s="3"/>
      <c r="AN2012" s="3"/>
      <c r="AO2012" s="3"/>
      <c r="AP2012" s="3"/>
      <c r="AQ2012" s="3"/>
      <c r="AR2012" s="3"/>
      <c r="AS2012" s="3"/>
      <c r="AT2012" s="3"/>
      <c r="AU2012" s="3"/>
      <c r="AV2012" s="3"/>
      <c r="AW2012" s="3"/>
      <c r="AX2012" s="3"/>
      <c r="AY2012" s="3"/>
      <c r="AZ2012" s="3"/>
      <c r="BA2012" s="3"/>
      <c r="BB2012" s="3"/>
      <c r="BC2012" s="3"/>
      <c r="BD2012" s="3"/>
      <c r="BE2012" s="3"/>
      <c r="BF2012" s="3"/>
      <c r="BG2012" s="3"/>
      <c r="BH2012" s="3"/>
      <c r="BI2012" s="3"/>
      <c r="BJ2012" s="3"/>
      <c r="BK2012" s="3"/>
      <c r="BL2012" s="51"/>
      <c r="BM2012" s="8"/>
      <c r="BN2012" s="8"/>
      <c r="BO2012" s="10"/>
      <c r="BP2012" s="8"/>
      <c r="BQ2012" s="8"/>
      <c r="BR2012" s="8"/>
      <c r="BS2012" s="8"/>
      <c r="BT2012" s="8"/>
      <c r="BU2012" s="8"/>
      <c r="BV2012" s="8"/>
      <c r="BW2012" s="8"/>
    </row>
    <row r="2013" spans="1:75" x14ac:dyDescent="0.3">
      <c r="A2013" s="7"/>
      <c r="B2013" s="3"/>
      <c r="C2013" s="3"/>
      <c r="D2013" s="3"/>
      <c r="E2013" s="3"/>
      <c r="F2013" s="3"/>
      <c r="H2013" s="3"/>
      <c r="I2013" s="3"/>
      <c r="J2013" s="3"/>
      <c r="K2013" s="3"/>
      <c r="L2013" s="3"/>
      <c r="M2013" s="3"/>
      <c r="N2013" s="3"/>
      <c r="O2013" s="3"/>
      <c r="P2013" s="3"/>
      <c r="Q2013" s="3"/>
      <c r="R2013" s="3"/>
      <c r="S2013" s="3"/>
      <c r="T2013" s="3"/>
      <c r="U2013" s="3"/>
      <c r="V2013" s="3"/>
      <c r="W2013" s="3"/>
      <c r="X2013" s="3"/>
      <c r="Y2013" s="3"/>
      <c r="Z2013" s="3"/>
      <c r="AA2013" s="3"/>
      <c r="AB2013" s="3"/>
      <c r="AC2013" s="3"/>
      <c r="AD2013" s="3"/>
      <c r="AE2013" s="3"/>
      <c r="AF2013" s="3"/>
      <c r="AG2013" s="3"/>
      <c r="AH2013" s="3"/>
      <c r="AI2013" s="3"/>
      <c r="AJ2013" s="3"/>
      <c r="AK2013" s="3"/>
      <c r="AL2013" s="3"/>
      <c r="AM2013" s="3"/>
      <c r="AN2013" s="3"/>
      <c r="AO2013" s="3"/>
      <c r="AP2013" s="3"/>
      <c r="AQ2013" s="3"/>
      <c r="AR2013" s="3"/>
      <c r="AS2013" s="3"/>
      <c r="AT2013" s="3"/>
      <c r="AU2013" s="3"/>
      <c r="AV2013" s="3"/>
      <c r="AW2013" s="3"/>
      <c r="AX2013" s="3"/>
      <c r="AY2013" s="3"/>
      <c r="AZ2013" s="3"/>
      <c r="BA2013" s="3"/>
      <c r="BB2013" s="3"/>
      <c r="BC2013" s="3"/>
      <c r="BD2013" s="3"/>
      <c r="BE2013" s="3"/>
      <c r="BF2013" s="3"/>
      <c r="BG2013" s="3"/>
      <c r="BH2013" s="3"/>
      <c r="BI2013" s="3"/>
      <c r="BJ2013" s="3"/>
      <c r="BK2013" s="3"/>
      <c r="BL2013" s="51"/>
      <c r="BM2013" s="8"/>
      <c r="BN2013" s="8"/>
      <c r="BO2013" s="10"/>
      <c r="BP2013" s="8"/>
      <c r="BQ2013" s="8"/>
      <c r="BR2013" s="8"/>
      <c r="BS2013" s="8"/>
      <c r="BT2013" s="8"/>
      <c r="BU2013" s="8"/>
      <c r="BV2013" s="8"/>
      <c r="BW2013" s="8"/>
    </row>
    <row r="2014" spans="1:75" x14ac:dyDescent="0.3">
      <c r="A2014" s="7"/>
      <c r="B2014" s="3"/>
      <c r="C2014" s="3"/>
      <c r="D2014" s="3"/>
      <c r="E2014" s="3"/>
      <c r="F2014" s="3"/>
      <c r="H2014" s="3"/>
      <c r="I2014" s="3"/>
      <c r="J2014" s="3"/>
      <c r="K2014" s="3"/>
      <c r="L2014" s="3"/>
      <c r="M2014" s="3"/>
      <c r="N2014" s="3"/>
      <c r="O2014" s="3"/>
      <c r="P2014" s="3"/>
      <c r="Q2014" s="3"/>
      <c r="R2014" s="3"/>
      <c r="S2014" s="3"/>
      <c r="T2014" s="3"/>
      <c r="U2014" s="3"/>
      <c r="V2014" s="3"/>
      <c r="W2014" s="3"/>
      <c r="X2014" s="3"/>
      <c r="Y2014" s="3"/>
      <c r="Z2014" s="3"/>
      <c r="AA2014" s="3"/>
      <c r="AB2014" s="3"/>
      <c r="AC2014" s="3"/>
      <c r="AD2014" s="3"/>
      <c r="AE2014" s="3"/>
      <c r="AF2014" s="3"/>
      <c r="AG2014" s="3"/>
      <c r="AH2014" s="3"/>
      <c r="AI2014" s="3"/>
      <c r="AJ2014" s="3"/>
      <c r="AK2014" s="3"/>
      <c r="AL2014" s="3"/>
      <c r="AM2014" s="3"/>
      <c r="AN2014" s="3"/>
      <c r="AO2014" s="3"/>
      <c r="AP2014" s="3"/>
      <c r="AQ2014" s="3"/>
      <c r="AR2014" s="3"/>
      <c r="AS2014" s="3"/>
      <c r="AT2014" s="3"/>
      <c r="AU2014" s="3"/>
      <c r="AV2014" s="3"/>
      <c r="AW2014" s="3"/>
      <c r="AX2014" s="3"/>
      <c r="AY2014" s="3"/>
      <c r="AZ2014" s="3"/>
      <c r="BA2014" s="3"/>
      <c r="BB2014" s="3"/>
      <c r="BC2014" s="3"/>
      <c r="BD2014" s="3"/>
      <c r="BE2014" s="3"/>
      <c r="BF2014" s="3"/>
      <c r="BG2014" s="3"/>
      <c r="BH2014" s="3"/>
      <c r="BI2014" s="3"/>
      <c r="BJ2014" s="3"/>
      <c r="BK2014" s="3"/>
      <c r="BL2014" s="51"/>
      <c r="BM2014" s="8"/>
      <c r="BN2014" s="8"/>
      <c r="BO2014" s="10"/>
      <c r="BP2014" s="8"/>
      <c r="BQ2014" s="8"/>
      <c r="BR2014" s="8"/>
      <c r="BS2014" s="8"/>
      <c r="BT2014" s="8"/>
      <c r="BU2014" s="8"/>
      <c r="BV2014" s="8"/>
      <c r="BW2014" s="8"/>
    </row>
    <row r="2015" spans="1:75" x14ac:dyDescent="0.3">
      <c r="A2015" s="7"/>
      <c r="B2015" s="3"/>
      <c r="C2015" s="3"/>
      <c r="D2015" s="3"/>
      <c r="E2015" s="3"/>
      <c r="F2015" s="3"/>
      <c r="H2015" s="3"/>
      <c r="I2015" s="3"/>
      <c r="J2015" s="3"/>
      <c r="K2015" s="3"/>
      <c r="L2015" s="3"/>
      <c r="M2015" s="3"/>
      <c r="N2015" s="3"/>
      <c r="O2015" s="3"/>
      <c r="P2015" s="3"/>
      <c r="Q2015" s="3"/>
      <c r="R2015" s="3"/>
      <c r="S2015" s="3"/>
      <c r="T2015" s="3"/>
      <c r="U2015" s="3"/>
      <c r="V2015" s="3"/>
      <c r="W2015" s="3"/>
      <c r="X2015" s="3"/>
      <c r="Y2015" s="3"/>
      <c r="Z2015" s="3"/>
      <c r="AA2015" s="3"/>
      <c r="AB2015" s="3"/>
      <c r="AC2015" s="3"/>
      <c r="AD2015" s="3"/>
      <c r="AE2015" s="3"/>
      <c r="AF2015" s="3"/>
      <c r="AG2015" s="3"/>
      <c r="AH2015" s="3"/>
      <c r="AI2015" s="3"/>
      <c r="AJ2015" s="3"/>
      <c r="AK2015" s="3"/>
      <c r="AL2015" s="3"/>
      <c r="AM2015" s="3"/>
      <c r="AN2015" s="3"/>
      <c r="AO2015" s="3"/>
      <c r="AP2015" s="3"/>
      <c r="AQ2015" s="3"/>
      <c r="AR2015" s="3"/>
      <c r="AS2015" s="3"/>
      <c r="AT2015" s="3"/>
      <c r="AU2015" s="3"/>
      <c r="AV2015" s="3"/>
      <c r="AW2015" s="3"/>
      <c r="AX2015" s="3"/>
      <c r="AY2015" s="3"/>
      <c r="AZ2015" s="3"/>
      <c r="BA2015" s="3"/>
      <c r="BB2015" s="3"/>
      <c r="BC2015" s="3"/>
      <c r="BD2015" s="3"/>
      <c r="BE2015" s="3"/>
      <c r="BF2015" s="3"/>
      <c r="BG2015" s="3"/>
      <c r="BH2015" s="3"/>
      <c r="BI2015" s="3"/>
      <c r="BJ2015" s="3"/>
      <c r="BK2015" s="3"/>
      <c r="BL2015" s="51"/>
      <c r="BM2015" s="8"/>
      <c r="BN2015" s="8"/>
      <c r="BO2015" s="10"/>
      <c r="BP2015" s="8"/>
      <c r="BQ2015" s="8"/>
      <c r="BR2015" s="8"/>
      <c r="BS2015" s="8"/>
      <c r="BT2015" s="8"/>
      <c r="BU2015" s="8"/>
      <c r="BV2015" s="8"/>
      <c r="BW2015" s="8"/>
    </row>
    <row r="2016" spans="1:75" x14ac:dyDescent="0.3">
      <c r="A2016" s="7"/>
      <c r="B2016" s="3"/>
      <c r="C2016" s="3"/>
      <c r="D2016" s="3"/>
      <c r="E2016" s="3"/>
      <c r="F2016" s="3"/>
      <c r="H2016" s="3"/>
      <c r="I2016" s="3"/>
      <c r="J2016" s="3"/>
      <c r="K2016" s="3"/>
      <c r="L2016" s="3"/>
      <c r="M2016" s="3"/>
      <c r="N2016" s="3"/>
      <c r="O2016" s="3"/>
      <c r="P2016" s="3"/>
      <c r="Q2016" s="3"/>
      <c r="R2016" s="3"/>
      <c r="S2016" s="3"/>
      <c r="T2016" s="3"/>
      <c r="U2016" s="3"/>
      <c r="V2016" s="3"/>
      <c r="W2016" s="3"/>
      <c r="X2016" s="3"/>
      <c r="Y2016" s="3"/>
      <c r="Z2016" s="3"/>
      <c r="AA2016" s="3"/>
      <c r="AB2016" s="3"/>
      <c r="AC2016" s="3"/>
      <c r="AD2016" s="3"/>
      <c r="AE2016" s="3"/>
      <c r="AF2016" s="3"/>
      <c r="AG2016" s="3"/>
      <c r="AH2016" s="3"/>
      <c r="AI2016" s="3"/>
      <c r="AJ2016" s="3"/>
      <c r="AK2016" s="3"/>
      <c r="AL2016" s="3"/>
      <c r="AM2016" s="3"/>
      <c r="AN2016" s="3"/>
      <c r="AO2016" s="3"/>
      <c r="AP2016" s="3"/>
      <c r="AQ2016" s="3"/>
      <c r="AR2016" s="3"/>
      <c r="AS2016" s="3"/>
      <c r="AT2016" s="3"/>
      <c r="AU2016" s="3"/>
      <c r="AV2016" s="3"/>
      <c r="AW2016" s="3"/>
      <c r="AX2016" s="3"/>
      <c r="AY2016" s="3"/>
      <c r="AZ2016" s="3"/>
      <c r="BA2016" s="3"/>
      <c r="BB2016" s="3"/>
      <c r="BC2016" s="3"/>
      <c r="BD2016" s="3"/>
      <c r="BE2016" s="3"/>
      <c r="BF2016" s="3"/>
      <c r="BG2016" s="3"/>
      <c r="BH2016" s="3"/>
      <c r="BI2016" s="3"/>
      <c r="BJ2016" s="3"/>
      <c r="BK2016" s="3"/>
      <c r="BL2016" s="51"/>
      <c r="BM2016" s="8"/>
      <c r="BN2016" s="8"/>
      <c r="BO2016" s="10"/>
      <c r="BP2016" s="8"/>
      <c r="BQ2016" s="8"/>
      <c r="BR2016" s="8"/>
      <c r="BS2016" s="8"/>
      <c r="BT2016" s="8"/>
      <c r="BU2016" s="8"/>
      <c r="BV2016" s="8"/>
      <c r="BW2016" s="8"/>
    </row>
    <row r="2017" spans="1:75" x14ac:dyDescent="0.3">
      <c r="A2017" s="7"/>
      <c r="B2017" s="3"/>
      <c r="C2017" s="3"/>
      <c r="D2017" s="3"/>
      <c r="E2017" s="3"/>
      <c r="F2017" s="3"/>
      <c r="H2017" s="3"/>
      <c r="I2017" s="3"/>
      <c r="J2017" s="3"/>
      <c r="K2017" s="3"/>
      <c r="L2017" s="3"/>
      <c r="M2017" s="3"/>
      <c r="N2017" s="3"/>
      <c r="O2017" s="3"/>
      <c r="P2017" s="3"/>
      <c r="Q2017" s="3"/>
      <c r="R2017" s="3"/>
      <c r="S2017" s="3"/>
      <c r="T2017" s="3"/>
      <c r="U2017" s="3"/>
      <c r="V2017" s="3"/>
      <c r="W2017" s="3"/>
      <c r="X2017" s="3"/>
      <c r="Y2017" s="3"/>
      <c r="Z2017" s="3"/>
      <c r="AA2017" s="3"/>
      <c r="AB2017" s="3"/>
      <c r="AC2017" s="3"/>
      <c r="AD2017" s="3"/>
      <c r="AE2017" s="3"/>
      <c r="AF2017" s="3"/>
      <c r="AG2017" s="3"/>
      <c r="AH2017" s="3"/>
      <c r="AI2017" s="3"/>
      <c r="AJ2017" s="3"/>
      <c r="AK2017" s="3"/>
      <c r="AL2017" s="3"/>
      <c r="AM2017" s="3"/>
      <c r="AN2017" s="3"/>
      <c r="AO2017" s="3"/>
      <c r="AP2017" s="3"/>
      <c r="AQ2017" s="3"/>
      <c r="AR2017" s="3"/>
      <c r="AS2017" s="3"/>
      <c r="AT2017" s="3"/>
      <c r="AU2017" s="3"/>
      <c r="AV2017" s="3"/>
      <c r="AW2017" s="3"/>
      <c r="AX2017" s="3"/>
      <c r="AY2017" s="3"/>
      <c r="AZ2017" s="3"/>
      <c r="BA2017" s="3"/>
      <c r="BB2017" s="3"/>
      <c r="BC2017" s="3"/>
      <c r="BD2017" s="3"/>
      <c r="BE2017" s="3"/>
      <c r="BF2017" s="3"/>
      <c r="BG2017" s="3"/>
      <c r="BH2017" s="3"/>
      <c r="BI2017" s="3"/>
      <c r="BJ2017" s="3"/>
      <c r="BK2017" s="3"/>
      <c r="BL2017" s="51"/>
      <c r="BM2017" s="8"/>
      <c r="BN2017" s="8"/>
      <c r="BO2017" s="10"/>
      <c r="BP2017" s="8"/>
      <c r="BQ2017" s="8"/>
      <c r="BR2017" s="8"/>
      <c r="BS2017" s="8"/>
      <c r="BT2017" s="8"/>
      <c r="BU2017" s="8"/>
      <c r="BV2017" s="8"/>
      <c r="BW2017" s="8"/>
    </row>
    <row r="2018" spans="1:75" x14ac:dyDescent="0.3">
      <c r="A2018" s="7"/>
      <c r="B2018" s="3"/>
      <c r="C2018" s="3"/>
      <c r="D2018" s="3"/>
      <c r="E2018" s="3"/>
      <c r="F2018" s="3"/>
      <c r="H2018" s="3"/>
      <c r="I2018" s="3"/>
      <c r="J2018" s="3"/>
      <c r="K2018" s="3"/>
      <c r="L2018" s="3"/>
      <c r="M2018" s="3"/>
      <c r="N2018" s="3"/>
      <c r="O2018" s="3"/>
      <c r="P2018" s="3"/>
      <c r="Q2018" s="3"/>
      <c r="R2018" s="3"/>
      <c r="S2018" s="3"/>
      <c r="T2018" s="3"/>
      <c r="U2018" s="3"/>
      <c r="V2018" s="3"/>
      <c r="W2018" s="3"/>
      <c r="X2018" s="3"/>
      <c r="Y2018" s="3"/>
      <c r="Z2018" s="3"/>
      <c r="AA2018" s="3"/>
      <c r="AB2018" s="3"/>
      <c r="AC2018" s="3"/>
      <c r="AD2018" s="3"/>
      <c r="AE2018" s="3"/>
      <c r="AF2018" s="3"/>
      <c r="AG2018" s="3"/>
      <c r="AH2018" s="3"/>
      <c r="AI2018" s="3"/>
      <c r="AJ2018" s="3"/>
      <c r="AK2018" s="3"/>
      <c r="AL2018" s="3"/>
      <c r="AM2018" s="3"/>
      <c r="AN2018" s="3"/>
      <c r="AO2018" s="3"/>
      <c r="AP2018" s="3"/>
      <c r="AQ2018" s="3"/>
      <c r="AR2018" s="3"/>
      <c r="AS2018" s="3"/>
      <c r="AT2018" s="3"/>
      <c r="AU2018" s="3"/>
      <c r="AV2018" s="3"/>
      <c r="AW2018" s="3"/>
      <c r="AX2018" s="3"/>
      <c r="AY2018" s="3"/>
      <c r="AZ2018" s="3"/>
      <c r="BA2018" s="3"/>
      <c r="BB2018" s="3"/>
      <c r="BC2018" s="3"/>
      <c r="BD2018" s="3"/>
      <c r="BE2018" s="3"/>
      <c r="BF2018" s="3"/>
      <c r="BG2018" s="3"/>
      <c r="BH2018" s="3"/>
      <c r="BI2018" s="3"/>
      <c r="BJ2018" s="3"/>
      <c r="BK2018" s="3"/>
      <c r="BL2018" s="51"/>
      <c r="BM2018" s="8"/>
      <c r="BN2018" s="8"/>
      <c r="BO2018" s="10"/>
      <c r="BP2018" s="8"/>
      <c r="BQ2018" s="8"/>
      <c r="BR2018" s="8"/>
      <c r="BS2018" s="8"/>
      <c r="BT2018" s="8"/>
      <c r="BU2018" s="8"/>
      <c r="BV2018" s="8"/>
      <c r="BW2018" s="8"/>
    </row>
    <row r="2019" spans="1:75" x14ac:dyDescent="0.3">
      <c r="A2019" s="7"/>
      <c r="B2019" s="3"/>
      <c r="C2019" s="3"/>
      <c r="D2019" s="3"/>
      <c r="E2019" s="3"/>
      <c r="F2019" s="3"/>
      <c r="H2019" s="3"/>
      <c r="I2019" s="3"/>
      <c r="J2019" s="3"/>
      <c r="K2019" s="3"/>
      <c r="L2019" s="3"/>
      <c r="M2019" s="3"/>
      <c r="N2019" s="3"/>
      <c r="O2019" s="3"/>
      <c r="P2019" s="3"/>
      <c r="Q2019" s="3"/>
      <c r="R2019" s="3"/>
      <c r="S2019" s="3"/>
      <c r="T2019" s="3"/>
      <c r="U2019" s="3"/>
      <c r="V2019" s="3"/>
      <c r="W2019" s="3"/>
      <c r="X2019" s="3"/>
      <c r="Y2019" s="3"/>
      <c r="Z2019" s="3"/>
      <c r="AA2019" s="3"/>
      <c r="AB2019" s="3"/>
      <c r="AC2019" s="3"/>
      <c r="AD2019" s="3"/>
      <c r="AE2019" s="3"/>
      <c r="AF2019" s="3"/>
      <c r="AG2019" s="3"/>
      <c r="AH2019" s="3"/>
      <c r="AI2019" s="3"/>
      <c r="AJ2019" s="3"/>
      <c r="AK2019" s="3"/>
      <c r="AL2019" s="3"/>
      <c r="AM2019" s="3"/>
      <c r="AN2019" s="3"/>
      <c r="AO2019" s="3"/>
      <c r="AP2019" s="3"/>
      <c r="AQ2019" s="3"/>
      <c r="AR2019" s="3"/>
      <c r="AS2019" s="3"/>
      <c r="AT2019" s="3"/>
      <c r="AU2019" s="3"/>
      <c r="AV2019" s="3"/>
      <c r="AW2019" s="3"/>
      <c r="AX2019" s="3"/>
      <c r="AY2019" s="3"/>
      <c r="AZ2019" s="3"/>
      <c r="BA2019" s="3"/>
      <c r="BB2019" s="3"/>
      <c r="BC2019" s="3"/>
      <c r="BD2019" s="3"/>
      <c r="BE2019" s="3"/>
      <c r="BF2019" s="3"/>
      <c r="BG2019" s="3"/>
      <c r="BH2019" s="3"/>
      <c r="BI2019" s="3"/>
      <c r="BJ2019" s="3"/>
      <c r="BK2019" s="3"/>
      <c r="BL2019" s="51"/>
      <c r="BM2019" s="8"/>
      <c r="BN2019" s="8"/>
      <c r="BO2019" s="10"/>
      <c r="BP2019" s="8"/>
      <c r="BQ2019" s="8"/>
      <c r="BR2019" s="8"/>
      <c r="BS2019" s="8"/>
      <c r="BT2019" s="8"/>
      <c r="BU2019" s="8"/>
      <c r="BV2019" s="8"/>
      <c r="BW2019" s="8"/>
    </row>
    <row r="2020" spans="1:75" x14ac:dyDescent="0.3">
      <c r="A2020" s="7"/>
      <c r="B2020" s="3"/>
      <c r="C2020" s="3"/>
      <c r="D2020" s="3"/>
      <c r="E2020" s="3"/>
      <c r="F2020" s="3"/>
      <c r="H2020" s="3"/>
      <c r="I2020" s="3"/>
      <c r="J2020" s="3"/>
      <c r="K2020" s="3"/>
      <c r="L2020" s="3"/>
      <c r="M2020" s="3"/>
      <c r="N2020" s="3"/>
      <c r="O2020" s="3"/>
      <c r="P2020" s="3"/>
      <c r="Q2020" s="3"/>
      <c r="R2020" s="3"/>
      <c r="S2020" s="3"/>
      <c r="T2020" s="3"/>
      <c r="U2020" s="3"/>
      <c r="V2020" s="3"/>
      <c r="W2020" s="3"/>
      <c r="X2020" s="3"/>
      <c r="Y2020" s="3"/>
      <c r="Z2020" s="3"/>
      <c r="AA2020" s="3"/>
      <c r="AB2020" s="3"/>
      <c r="AC2020" s="3"/>
      <c r="AD2020" s="3"/>
      <c r="AE2020" s="3"/>
      <c r="AF2020" s="3"/>
      <c r="AG2020" s="3"/>
      <c r="AH2020" s="3"/>
      <c r="AI2020" s="3"/>
      <c r="AJ2020" s="3"/>
      <c r="AK2020" s="3"/>
      <c r="AL2020" s="3"/>
      <c r="AM2020" s="3"/>
      <c r="AN2020" s="3"/>
      <c r="AO2020" s="3"/>
      <c r="AP2020" s="3"/>
      <c r="AQ2020" s="3"/>
      <c r="AR2020" s="3"/>
      <c r="AS2020" s="3"/>
      <c r="AT2020" s="3"/>
      <c r="AU2020" s="3"/>
      <c r="AV2020" s="3"/>
      <c r="AW2020" s="3"/>
      <c r="AX2020" s="3"/>
      <c r="AY2020" s="3"/>
      <c r="AZ2020" s="3"/>
      <c r="BA2020" s="3"/>
      <c r="BB2020" s="3"/>
      <c r="BC2020" s="3"/>
      <c r="BD2020" s="3"/>
      <c r="BE2020" s="3"/>
      <c r="BF2020" s="3"/>
      <c r="BG2020" s="3"/>
      <c r="BH2020" s="3"/>
      <c r="BI2020" s="3"/>
      <c r="BJ2020" s="3"/>
      <c r="BK2020" s="3"/>
      <c r="BL2020" s="51"/>
      <c r="BM2020" s="8"/>
      <c r="BN2020" s="8"/>
      <c r="BO2020" s="10"/>
      <c r="BP2020" s="8"/>
      <c r="BQ2020" s="8"/>
      <c r="BR2020" s="8"/>
      <c r="BS2020" s="8"/>
      <c r="BT2020" s="8"/>
      <c r="BU2020" s="8"/>
      <c r="BV2020" s="8"/>
      <c r="BW2020" s="8"/>
    </row>
    <row r="2021" spans="1:75" x14ac:dyDescent="0.3">
      <c r="A2021" s="7"/>
      <c r="B2021" s="3"/>
      <c r="C2021" s="3"/>
      <c r="D2021" s="3"/>
      <c r="E2021" s="3"/>
      <c r="F2021" s="3"/>
      <c r="H2021" s="3"/>
      <c r="I2021" s="3"/>
      <c r="J2021" s="3"/>
      <c r="K2021" s="3"/>
      <c r="L2021" s="3"/>
      <c r="M2021" s="3"/>
      <c r="N2021" s="3"/>
      <c r="O2021" s="3"/>
      <c r="P2021" s="3"/>
      <c r="Q2021" s="3"/>
      <c r="R2021" s="3"/>
      <c r="S2021" s="3"/>
      <c r="T2021" s="3"/>
      <c r="U2021" s="3"/>
      <c r="V2021" s="3"/>
      <c r="W2021" s="3"/>
      <c r="X2021" s="3"/>
      <c r="Y2021" s="3"/>
      <c r="Z2021" s="3"/>
      <c r="AA2021" s="3"/>
      <c r="AB2021" s="3"/>
      <c r="AC2021" s="3"/>
      <c r="AD2021" s="3"/>
      <c r="AE2021" s="3"/>
      <c r="AF2021" s="3"/>
      <c r="AG2021" s="3"/>
      <c r="AH2021" s="3"/>
      <c r="AI2021" s="3"/>
      <c r="AJ2021" s="3"/>
      <c r="AK2021" s="3"/>
      <c r="AL2021" s="3"/>
      <c r="AM2021" s="3"/>
      <c r="AN2021" s="3"/>
      <c r="AO2021" s="3"/>
      <c r="AP2021" s="3"/>
      <c r="AQ2021" s="3"/>
      <c r="AR2021" s="3"/>
      <c r="AS2021" s="3"/>
      <c r="AT2021" s="3"/>
      <c r="AU2021" s="3"/>
      <c r="AV2021" s="3"/>
      <c r="AW2021" s="3"/>
      <c r="AX2021" s="3"/>
      <c r="AY2021" s="3"/>
      <c r="AZ2021" s="3"/>
      <c r="BA2021" s="3"/>
      <c r="BB2021" s="3"/>
      <c r="BC2021" s="3"/>
      <c r="BD2021" s="3"/>
      <c r="BE2021" s="3"/>
      <c r="BF2021" s="3"/>
      <c r="BG2021" s="3"/>
      <c r="BH2021" s="3"/>
      <c r="BI2021" s="3"/>
      <c r="BJ2021" s="3"/>
      <c r="BK2021" s="3"/>
      <c r="BL2021" s="51"/>
      <c r="BM2021" s="8"/>
      <c r="BN2021" s="8"/>
      <c r="BO2021" s="10"/>
      <c r="BP2021" s="8"/>
      <c r="BQ2021" s="8"/>
      <c r="BR2021" s="8"/>
      <c r="BS2021" s="8"/>
      <c r="BT2021" s="8"/>
      <c r="BU2021" s="8"/>
      <c r="BV2021" s="8"/>
      <c r="BW2021" s="8"/>
    </row>
    <row r="2022" spans="1:75" x14ac:dyDescent="0.3">
      <c r="A2022" s="7"/>
      <c r="B2022" s="3"/>
      <c r="C2022" s="3"/>
      <c r="D2022" s="3"/>
      <c r="E2022" s="3"/>
      <c r="F2022" s="3"/>
      <c r="H2022" s="3"/>
      <c r="I2022" s="3"/>
      <c r="J2022" s="3"/>
      <c r="K2022" s="3"/>
      <c r="L2022" s="3"/>
      <c r="M2022" s="3"/>
      <c r="N2022" s="3"/>
      <c r="O2022" s="3"/>
      <c r="P2022" s="3"/>
      <c r="Q2022" s="3"/>
      <c r="R2022" s="3"/>
      <c r="S2022" s="3"/>
      <c r="T2022" s="3"/>
      <c r="U2022" s="3"/>
      <c r="V2022" s="3"/>
      <c r="W2022" s="3"/>
      <c r="X2022" s="3"/>
      <c r="Y2022" s="3"/>
      <c r="Z2022" s="3"/>
      <c r="AA2022" s="3"/>
      <c r="AB2022" s="3"/>
      <c r="AC2022" s="3"/>
      <c r="AD2022" s="3"/>
      <c r="AE2022" s="3"/>
      <c r="AF2022" s="3"/>
      <c r="AG2022" s="3"/>
      <c r="AH2022" s="3"/>
      <c r="AI2022" s="3"/>
      <c r="AJ2022" s="3"/>
      <c r="AK2022" s="3"/>
      <c r="AL2022" s="3"/>
      <c r="AM2022" s="3"/>
      <c r="AN2022" s="3"/>
      <c r="AO2022" s="3"/>
      <c r="AP2022" s="3"/>
      <c r="AQ2022" s="3"/>
      <c r="AR2022" s="3"/>
      <c r="AS2022" s="3"/>
      <c r="AT2022" s="3"/>
      <c r="AU2022" s="3"/>
      <c r="AV2022" s="3"/>
      <c r="AW2022" s="3"/>
      <c r="AX2022" s="3"/>
      <c r="AY2022" s="3"/>
      <c r="AZ2022" s="3"/>
      <c r="BA2022" s="3"/>
      <c r="BB2022" s="3"/>
      <c r="BC2022" s="3"/>
      <c r="BD2022" s="3"/>
      <c r="BE2022" s="3"/>
      <c r="BF2022" s="3"/>
      <c r="BG2022" s="3"/>
      <c r="BH2022" s="3"/>
      <c r="BI2022" s="3"/>
      <c r="BJ2022" s="3"/>
      <c r="BK2022" s="3"/>
      <c r="BL2022" s="51"/>
      <c r="BM2022" s="8"/>
      <c r="BN2022" s="8"/>
      <c r="BO2022" s="10"/>
      <c r="BP2022" s="8"/>
      <c r="BQ2022" s="8"/>
      <c r="BR2022" s="8"/>
      <c r="BS2022" s="8"/>
      <c r="BT2022" s="8"/>
      <c r="BU2022" s="8"/>
      <c r="BV2022" s="8"/>
      <c r="BW2022" s="8"/>
    </row>
    <row r="2023" spans="1:75" x14ac:dyDescent="0.3">
      <c r="A2023" s="7"/>
      <c r="B2023" s="3"/>
      <c r="C2023" s="3"/>
      <c r="D2023" s="3"/>
      <c r="E2023" s="3"/>
      <c r="F2023" s="3"/>
      <c r="H2023" s="3"/>
      <c r="I2023" s="3"/>
      <c r="J2023" s="3"/>
      <c r="K2023" s="3"/>
      <c r="L2023" s="3"/>
      <c r="M2023" s="3"/>
      <c r="N2023" s="3"/>
      <c r="O2023" s="3"/>
      <c r="P2023" s="3"/>
      <c r="Q2023" s="3"/>
      <c r="R2023" s="3"/>
      <c r="S2023" s="3"/>
      <c r="T2023" s="3"/>
      <c r="U2023" s="3"/>
      <c r="V2023" s="3"/>
      <c r="W2023" s="3"/>
      <c r="X2023" s="3"/>
      <c r="Y2023" s="3"/>
      <c r="Z2023" s="3"/>
      <c r="AA2023" s="3"/>
      <c r="AB2023" s="3"/>
      <c r="AC2023" s="3"/>
      <c r="AD2023" s="3"/>
      <c r="AE2023" s="3"/>
      <c r="AF2023" s="3"/>
      <c r="AG2023" s="3"/>
      <c r="AH2023" s="3"/>
      <c r="AI2023" s="3"/>
      <c r="AJ2023" s="3"/>
      <c r="AK2023" s="3"/>
      <c r="AL2023" s="3"/>
      <c r="AM2023" s="3"/>
      <c r="AN2023" s="3"/>
      <c r="AO2023" s="3"/>
      <c r="AP2023" s="3"/>
      <c r="AQ2023" s="3"/>
      <c r="AR2023" s="3"/>
      <c r="AS2023" s="3"/>
      <c r="AT2023" s="3"/>
      <c r="AU2023" s="3"/>
      <c r="AV2023" s="3"/>
      <c r="AW2023" s="3"/>
      <c r="AX2023" s="3"/>
      <c r="AY2023" s="3"/>
      <c r="AZ2023" s="3"/>
      <c r="BA2023" s="3"/>
      <c r="BB2023" s="3"/>
      <c r="BC2023" s="3"/>
      <c r="BD2023" s="3"/>
      <c r="BE2023" s="3"/>
      <c r="BF2023" s="3"/>
      <c r="BG2023" s="3"/>
      <c r="BH2023" s="3"/>
      <c r="BI2023" s="3"/>
      <c r="BJ2023" s="3"/>
      <c r="BK2023" s="3"/>
      <c r="BL2023" s="51"/>
      <c r="BM2023" s="8"/>
      <c r="BN2023" s="8"/>
      <c r="BO2023" s="10"/>
      <c r="BP2023" s="8"/>
      <c r="BQ2023" s="8"/>
      <c r="BR2023" s="8"/>
      <c r="BS2023" s="8"/>
      <c r="BT2023" s="8"/>
      <c r="BU2023" s="8"/>
      <c r="BV2023" s="8"/>
      <c r="BW2023" s="8"/>
    </row>
    <row r="2024" spans="1:75" x14ac:dyDescent="0.3">
      <c r="A2024" s="7"/>
      <c r="B2024" s="3"/>
      <c r="C2024" s="3"/>
      <c r="D2024" s="3"/>
      <c r="E2024" s="3"/>
      <c r="F2024" s="3"/>
      <c r="H2024" s="3"/>
      <c r="I2024" s="3"/>
      <c r="J2024" s="3"/>
      <c r="K2024" s="3"/>
      <c r="L2024" s="3"/>
      <c r="M2024" s="3"/>
      <c r="N2024" s="3"/>
      <c r="O2024" s="3"/>
      <c r="P2024" s="3"/>
      <c r="Q2024" s="3"/>
      <c r="R2024" s="3"/>
      <c r="S2024" s="3"/>
      <c r="T2024" s="3"/>
      <c r="U2024" s="3"/>
      <c r="V2024" s="3"/>
      <c r="W2024" s="3"/>
      <c r="X2024" s="3"/>
      <c r="Y2024" s="3"/>
      <c r="Z2024" s="3"/>
      <c r="AA2024" s="3"/>
      <c r="AB2024" s="3"/>
      <c r="AC2024" s="3"/>
      <c r="AD2024" s="3"/>
      <c r="AE2024" s="3"/>
      <c r="AF2024" s="3"/>
      <c r="AG2024" s="3"/>
      <c r="AH2024" s="3"/>
      <c r="AI2024" s="3"/>
      <c r="AJ2024" s="3"/>
      <c r="AK2024" s="3"/>
      <c r="AL2024" s="3"/>
      <c r="AM2024" s="3"/>
      <c r="AN2024" s="3"/>
      <c r="AO2024" s="3"/>
      <c r="AP2024" s="3"/>
      <c r="AQ2024" s="3"/>
      <c r="AR2024" s="3"/>
      <c r="AS2024" s="3"/>
      <c r="AT2024" s="3"/>
      <c r="AU2024" s="3"/>
      <c r="AV2024" s="3"/>
      <c r="AW2024" s="3"/>
      <c r="AX2024" s="3"/>
      <c r="AY2024" s="3"/>
      <c r="AZ2024" s="3"/>
      <c r="BA2024" s="3"/>
      <c r="BB2024" s="3"/>
      <c r="BC2024" s="3"/>
      <c r="BD2024" s="3"/>
      <c r="BE2024" s="3"/>
      <c r="BF2024" s="3"/>
      <c r="BG2024" s="3"/>
      <c r="BH2024" s="3"/>
      <c r="BI2024" s="3"/>
      <c r="BJ2024" s="3"/>
      <c r="BK2024" s="3"/>
      <c r="BL2024" s="51"/>
      <c r="BM2024" s="8"/>
      <c r="BN2024" s="8"/>
      <c r="BO2024" s="10"/>
      <c r="BP2024" s="8"/>
      <c r="BQ2024" s="8"/>
      <c r="BR2024" s="8"/>
      <c r="BS2024" s="8"/>
      <c r="BT2024" s="8"/>
      <c r="BU2024" s="8"/>
      <c r="BV2024" s="8"/>
      <c r="BW2024" s="8"/>
    </row>
    <row r="2025" spans="1:75" x14ac:dyDescent="0.3">
      <c r="A2025" s="7"/>
      <c r="B2025" s="3"/>
      <c r="C2025" s="3"/>
      <c r="D2025" s="3"/>
      <c r="E2025" s="3"/>
      <c r="F2025" s="3"/>
      <c r="H2025" s="3"/>
      <c r="I2025" s="3"/>
      <c r="J2025" s="3"/>
      <c r="K2025" s="3"/>
      <c r="L2025" s="3"/>
      <c r="M2025" s="3"/>
      <c r="N2025" s="3"/>
      <c r="O2025" s="3"/>
      <c r="P2025" s="3"/>
      <c r="Q2025" s="3"/>
      <c r="R2025" s="3"/>
      <c r="S2025" s="3"/>
      <c r="T2025" s="3"/>
      <c r="U2025" s="3"/>
      <c r="V2025" s="3"/>
      <c r="W2025" s="3"/>
      <c r="X2025" s="3"/>
      <c r="Y2025" s="3"/>
      <c r="Z2025" s="3"/>
      <c r="AA2025" s="3"/>
      <c r="AB2025" s="3"/>
      <c r="AC2025" s="3"/>
      <c r="AD2025" s="3"/>
      <c r="AE2025" s="3"/>
      <c r="AF2025" s="3"/>
      <c r="AG2025" s="3"/>
      <c r="AH2025" s="3"/>
      <c r="AI2025" s="3"/>
      <c r="AJ2025" s="3"/>
      <c r="AK2025" s="3"/>
      <c r="AL2025" s="3"/>
      <c r="AM2025" s="3"/>
      <c r="AN2025" s="3"/>
      <c r="AO2025" s="3"/>
      <c r="AP2025" s="3"/>
      <c r="AQ2025" s="3"/>
      <c r="AR2025" s="3"/>
      <c r="AS2025" s="3"/>
      <c r="AT2025" s="3"/>
      <c r="AU2025" s="3"/>
      <c r="AV2025" s="3"/>
      <c r="AW2025" s="3"/>
      <c r="AX2025" s="3"/>
      <c r="AY2025" s="3"/>
      <c r="AZ2025" s="3"/>
      <c r="BA2025" s="3"/>
      <c r="BB2025" s="3"/>
      <c r="BC2025" s="3"/>
      <c r="BD2025" s="3"/>
      <c r="BE2025" s="3"/>
      <c r="BF2025" s="3"/>
      <c r="BG2025" s="3"/>
      <c r="BH2025" s="3"/>
      <c r="BI2025" s="3"/>
      <c r="BJ2025" s="3"/>
      <c r="BK2025" s="3"/>
      <c r="BL2025" s="51"/>
      <c r="BM2025" s="8"/>
      <c r="BN2025" s="8"/>
      <c r="BO2025" s="10"/>
      <c r="BP2025" s="8"/>
      <c r="BQ2025" s="8"/>
      <c r="BR2025" s="8"/>
      <c r="BS2025" s="8"/>
      <c r="BT2025" s="8"/>
      <c r="BU2025" s="8"/>
      <c r="BV2025" s="8"/>
      <c r="BW2025" s="8"/>
    </row>
    <row r="2026" spans="1:75" x14ac:dyDescent="0.3">
      <c r="A2026" s="7"/>
      <c r="B2026" s="3"/>
      <c r="C2026" s="3"/>
      <c r="D2026" s="3"/>
      <c r="E2026" s="3"/>
      <c r="F2026" s="3"/>
      <c r="H2026" s="3"/>
      <c r="I2026" s="3"/>
      <c r="J2026" s="3"/>
      <c r="K2026" s="3"/>
      <c r="L2026" s="3"/>
      <c r="M2026" s="3"/>
      <c r="N2026" s="3"/>
      <c r="O2026" s="3"/>
      <c r="P2026" s="3"/>
      <c r="Q2026" s="3"/>
      <c r="R2026" s="3"/>
      <c r="S2026" s="3"/>
      <c r="T2026" s="3"/>
      <c r="U2026" s="3"/>
      <c r="V2026" s="3"/>
      <c r="W2026" s="3"/>
      <c r="X2026" s="3"/>
      <c r="Y2026" s="3"/>
      <c r="Z2026" s="3"/>
      <c r="AA2026" s="3"/>
      <c r="AB2026" s="3"/>
      <c r="AC2026" s="3"/>
      <c r="AD2026" s="3"/>
      <c r="AE2026" s="3"/>
      <c r="AF2026" s="3"/>
      <c r="AG2026" s="3"/>
      <c r="AH2026" s="3"/>
      <c r="AI2026" s="3"/>
      <c r="AJ2026" s="3"/>
      <c r="AK2026" s="3"/>
      <c r="AL2026" s="3"/>
      <c r="AM2026" s="3"/>
      <c r="AN2026" s="3"/>
      <c r="AO2026" s="3"/>
      <c r="AP2026" s="3"/>
      <c r="AQ2026" s="3"/>
      <c r="AR2026" s="3"/>
      <c r="AS2026" s="3"/>
      <c r="AT2026" s="3"/>
      <c r="AU2026" s="3"/>
      <c r="AV2026" s="3"/>
      <c r="AW2026" s="3"/>
      <c r="AX2026" s="3"/>
      <c r="AY2026" s="3"/>
      <c r="AZ2026" s="3"/>
      <c r="BA2026" s="3"/>
      <c r="BB2026" s="3"/>
      <c r="BC2026" s="3"/>
      <c r="BD2026" s="3"/>
      <c r="BE2026" s="3"/>
      <c r="BF2026" s="3"/>
      <c r="BG2026" s="3"/>
      <c r="BH2026" s="3"/>
      <c r="BI2026" s="3"/>
      <c r="BJ2026" s="3"/>
      <c r="BK2026" s="3"/>
      <c r="BL2026" s="51"/>
      <c r="BM2026" s="8"/>
      <c r="BN2026" s="8"/>
      <c r="BO2026" s="10"/>
      <c r="BP2026" s="8"/>
      <c r="BQ2026" s="8"/>
      <c r="BR2026" s="8"/>
      <c r="BS2026" s="8"/>
      <c r="BT2026" s="8"/>
      <c r="BU2026" s="8"/>
      <c r="BV2026" s="8"/>
      <c r="BW2026" s="8"/>
    </row>
    <row r="2027" spans="1:75" x14ac:dyDescent="0.3">
      <c r="A2027" s="7"/>
      <c r="B2027" s="3"/>
      <c r="C2027" s="3"/>
      <c r="D2027" s="3"/>
      <c r="E2027" s="3"/>
      <c r="F2027" s="3"/>
      <c r="H2027" s="3"/>
      <c r="I2027" s="3"/>
      <c r="J2027" s="3"/>
      <c r="K2027" s="3"/>
      <c r="L2027" s="3"/>
      <c r="M2027" s="3"/>
      <c r="N2027" s="3"/>
      <c r="O2027" s="3"/>
      <c r="P2027" s="3"/>
      <c r="Q2027" s="3"/>
      <c r="R2027" s="3"/>
      <c r="S2027" s="3"/>
      <c r="T2027" s="3"/>
      <c r="U2027" s="3"/>
      <c r="V2027" s="3"/>
      <c r="W2027" s="3"/>
      <c r="X2027" s="3"/>
      <c r="Y2027" s="3"/>
      <c r="Z2027" s="3"/>
      <c r="AA2027" s="3"/>
      <c r="AB2027" s="3"/>
      <c r="AC2027" s="3"/>
      <c r="AD2027" s="3"/>
      <c r="AE2027" s="3"/>
      <c r="AF2027" s="3"/>
      <c r="AG2027" s="3"/>
      <c r="AH2027" s="3"/>
      <c r="AI2027" s="3"/>
      <c r="AJ2027" s="3"/>
      <c r="AK2027" s="3"/>
      <c r="AL2027" s="3"/>
      <c r="AM2027" s="3"/>
      <c r="AN2027" s="3"/>
      <c r="AO2027" s="3"/>
      <c r="AP2027" s="3"/>
      <c r="AQ2027" s="3"/>
      <c r="AR2027" s="3"/>
      <c r="AS2027" s="3"/>
      <c r="AT2027" s="3"/>
      <c r="AU2027" s="3"/>
      <c r="AV2027" s="3"/>
      <c r="AW2027" s="3"/>
      <c r="AX2027" s="3"/>
      <c r="AY2027" s="3"/>
      <c r="AZ2027" s="3"/>
      <c r="BA2027" s="3"/>
      <c r="BB2027" s="3"/>
      <c r="BC2027" s="3"/>
      <c r="BD2027" s="3"/>
      <c r="BE2027" s="3"/>
      <c r="BF2027" s="3"/>
      <c r="BG2027" s="3"/>
      <c r="BH2027" s="3"/>
      <c r="BI2027" s="3"/>
      <c r="BJ2027" s="3"/>
      <c r="BK2027" s="3"/>
      <c r="BL2027" s="51"/>
      <c r="BM2027" s="8"/>
      <c r="BN2027" s="8"/>
      <c r="BO2027" s="10"/>
      <c r="BP2027" s="8"/>
      <c r="BQ2027" s="8"/>
      <c r="BR2027" s="8"/>
      <c r="BS2027" s="8"/>
      <c r="BT2027" s="8"/>
      <c r="BU2027" s="8"/>
      <c r="BV2027" s="8"/>
      <c r="BW2027" s="8"/>
    </row>
    <row r="2028" spans="1:75" x14ac:dyDescent="0.3">
      <c r="A2028" s="7"/>
      <c r="B2028" s="3"/>
      <c r="C2028" s="3"/>
      <c r="D2028" s="3"/>
      <c r="E2028" s="3"/>
      <c r="F2028" s="3"/>
      <c r="H2028" s="3"/>
      <c r="I2028" s="3"/>
      <c r="J2028" s="3"/>
      <c r="K2028" s="3"/>
      <c r="L2028" s="3"/>
      <c r="M2028" s="3"/>
      <c r="N2028" s="3"/>
      <c r="O2028" s="3"/>
      <c r="P2028" s="3"/>
      <c r="Q2028" s="3"/>
      <c r="R2028" s="3"/>
      <c r="S2028" s="3"/>
      <c r="T2028" s="3"/>
      <c r="U2028" s="3"/>
      <c r="V2028" s="3"/>
      <c r="W2028" s="3"/>
      <c r="X2028" s="3"/>
      <c r="Y2028" s="3"/>
      <c r="Z2028" s="3"/>
      <c r="AA2028" s="3"/>
      <c r="AB2028" s="3"/>
      <c r="AC2028" s="3"/>
      <c r="AD2028" s="3"/>
      <c r="AE2028" s="3"/>
      <c r="AF2028" s="3"/>
      <c r="AG2028" s="3"/>
      <c r="AH2028" s="3"/>
      <c r="AI2028" s="3"/>
      <c r="AJ2028" s="3"/>
      <c r="AK2028" s="3"/>
      <c r="AL2028" s="3"/>
      <c r="AM2028" s="3"/>
      <c r="AN2028" s="3"/>
      <c r="AO2028" s="3"/>
      <c r="AP2028" s="3"/>
      <c r="AQ2028" s="3"/>
      <c r="AR2028" s="3"/>
      <c r="AS2028" s="3"/>
      <c r="AT2028" s="3"/>
      <c r="AU2028" s="3"/>
      <c r="AV2028" s="3"/>
      <c r="AW2028" s="3"/>
      <c r="AX2028" s="3"/>
      <c r="AY2028" s="3"/>
      <c r="AZ2028" s="3"/>
      <c r="BA2028" s="3"/>
      <c r="BB2028" s="3"/>
      <c r="BC2028" s="3"/>
      <c r="BD2028" s="3"/>
      <c r="BE2028" s="3"/>
      <c r="BF2028" s="3"/>
      <c r="BG2028" s="3"/>
      <c r="BH2028" s="3"/>
      <c r="BI2028" s="3"/>
      <c r="BJ2028" s="3"/>
      <c r="BK2028" s="3"/>
      <c r="BL2028" s="51"/>
      <c r="BM2028" s="8"/>
      <c r="BN2028" s="8"/>
      <c r="BO2028" s="10"/>
      <c r="BP2028" s="8"/>
      <c r="BQ2028" s="8"/>
      <c r="BR2028" s="8"/>
      <c r="BS2028" s="8"/>
      <c r="BT2028" s="8"/>
      <c r="BU2028" s="8"/>
      <c r="BV2028" s="8"/>
      <c r="BW2028" s="8"/>
    </row>
    <row r="2029" spans="1:75" x14ac:dyDescent="0.3">
      <c r="A2029" s="7"/>
      <c r="B2029" s="3"/>
      <c r="C2029" s="3"/>
      <c r="D2029" s="3"/>
      <c r="E2029" s="3"/>
      <c r="F2029" s="3"/>
      <c r="H2029" s="3"/>
      <c r="I2029" s="3"/>
      <c r="J2029" s="3"/>
      <c r="K2029" s="3"/>
      <c r="L2029" s="3"/>
      <c r="M2029" s="3"/>
      <c r="N2029" s="3"/>
      <c r="O2029" s="3"/>
      <c r="P2029" s="3"/>
      <c r="Q2029" s="3"/>
      <c r="R2029" s="3"/>
      <c r="S2029" s="3"/>
      <c r="T2029" s="3"/>
      <c r="U2029" s="3"/>
      <c r="V2029" s="3"/>
      <c r="W2029" s="3"/>
      <c r="X2029" s="3"/>
      <c r="Y2029" s="3"/>
      <c r="Z2029" s="3"/>
      <c r="AA2029" s="3"/>
      <c r="AB2029" s="3"/>
      <c r="AC2029" s="3"/>
      <c r="AD2029" s="3"/>
      <c r="AE2029" s="3"/>
      <c r="AF2029" s="3"/>
      <c r="AG2029" s="3"/>
      <c r="AH2029" s="3"/>
      <c r="AI2029" s="3"/>
      <c r="AJ2029" s="3"/>
      <c r="AK2029" s="3"/>
      <c r="AL2029" s="3"/>
      <c r="AM2029" s="3"/>
      <c r="AN2029" s="3"/>
      <c r="AO2029" s="3"/>
      <c r="AP2029" s="3"/>
      <c r="AQ2029" s="3"/>
      <c r="AR2029" s="3"/>
      <c r="AS2029" s="3"/>
      <c r="AT2029" s="3"/>
      <c r="AU2029" s="3"/>
      <c r="AV2029" s="3"/>
      <c r="AW2029" s="3"/>
      <c r="AX2029" s="3"/>
      <c r="AY2029" s="3"/>
      <c r="AZ2029" s="3"/>
      <c r="BA2029" s="3"/>
      <c r="BB2029" s="3"/>
      <c r="BC2029" s="3"/>
      <c r="BD2029" s="3"/>
      <c r="BE2029" s="3"/>
      <c r="BF2029" s="3"/>
      <c r="BG2029" s="3"/>
      <c r="BH2029" s="3"/>
      <c r="BI2029" s="3"/>
      <c r="BJ2029" s="3"/>
      <c r="BK2029" s="3"/>
      <c r="BL2029" s="51"/>
      <c r="BM2029" s="8"/>
      <c r="BN2029" s="8"/>
      <c r="BO2029" s="10"/>
      <c r="BP2029" s="8"/>
      <c r="BQ2029" s="8"/>
      <c r="BR2029" s="8"/>
      <c r="BS2029" s="8"/>
      <c r="BT2029" s="8"/>
      <c r="BU2029" s="8"/>
      <c r="BV2029" s="8"/>
      <c r="BW2029" s="8"/>
    </row>
    <row r="2030" spans="1:75" x14ac:dyDescent="0.3">
      <c r="A2030" s="7"/>
      <c r="B2030" s="3"/>
      <c r="C2030" s="3"/>
      <c r="D2030" s="3"/>
      <c r="E2030" s="3"/>
      <c r="F2030" s="3"/>
      <c r="H2030" s="3"/>
      <c r="I2030" s="3"/>
      <c r="J2030" s="3"/>
      <c r="K2030" s="3"/>
      <c r="L2030" s="3"/>
      <c r="M2030" s="3"/>
      <c r="N2030" s="3"/>
      <c r="O2030" s="3"/>
      <c r="P2030" s="3"/>
      <c r="Q2030" s="3"/>
      <c r="R2030" s="3"/>
      <c r="S2030" s="3"/>
      <c r="T2030" s="3"/>
      <c r="U2030" s="3"/>
      <c r="V2030" s="3"/>
      <c r="W2030" s="3"/>
      <c r="X2030" s="3"/>
      <c r="Y2030" s="3"/>
      <c r="Z2030" s="3"/>
      <c r="AA2030" s="3"/>
      <c r="AB2030" s="3"/>
      <c r="AC2030" s="3"/>
      <c r="AD2030" s="3"/>
      <c r="AE2030" s="3"/>
      <c r="AF2030" s="3"/>
      <c r="AG2030" s="3"/>
      <c r="AH2030" s="3"/>
      <c r="AI2030" s="3"/>
      <c r="AJ2030" s="3"/>
      <c r="AK2030" s="3"/>
      <c r="AL2030" s="3"/>
      <c r="AM2030" s="3"/>
      <c r="AN2030" s="3"/>
      <c r="AO2030" s="3"/>
      <c r="AP2030" s="3"/>
      <c r="AQ2030" s="3"/>
      <c r="AR2030" s="3"/>
      <c r="AS2030" s="3"/>
      <c r="AT2030" s="3"/>
      <c r="AU2030" s="3"/>
      <c r="AV2030" s="3"/>
      <c r="AW2030" s="3"/>
      <c r="AX2030" s="3"/>
      <c r="AY2030" s="3"/>
      <c r="AZ2030" s="3"/>
      <c r="BA2030" s="3"/>
      <c r="BB2030" s="3"/>
      <c r="BC2030" s="3"/>
      <c r="BD2030" s="3"/>
      <c r="BE2030" s="3"/>
      <c r="BF2030" s="3"/>
      <c r="BG2030" s="3"/>
      <c r="BH2030" s="3"/>
      <c r="BI2030" s="3"/>
      <c r="BJ2030" s="3"/>
      <c r="BK2030" s="3"/>
      <c r="BL2030" s="51"/>
      <c r="BM2030" s="8"/>
      <c r="BN2030" s="8"/>
      <c r="BO2030" s="10"/>
      <c r="BP2030" s="8"/>
      <c r="BQ2030" s="8"/>
      <c r="BR2030" s="8"/>
      <c r="BS2030" s="8"/>
      <c r="BT2030" s="8"/>
      <c r="BU2030" s="8"/>
      <c r="BV2030" s="8"/>
      <c r="BW2030" s="8"/>
    </row>
    <row r="2031" spans="1:75" x14ac:dyDescent="0.3">
      <c r="A2031" s="7"/>
      <c r="B2031" s="3"/>
      <c r="C2031" s="3"/>
      <c r="D2031" s="3"/>
      <c r="E2031" s="3"/>
      <c r="F2031" s="3"/>
      <c r="H2031" s="3"/>
      <c r="I2031" s="3"/>
      <c r="J2031" s="3"/>
      <c r="K2031" s="3"/>
      <c r="L2031" s="3"/>
      <c r="M2031" s="3"/>
      <c r="N2031" s="3"/>
      <c r="O2031" s="3"/>
      <c r="P2031" s="3"/>
      <c r="Q2031" s="3"/>
      <c r="R2031" s="3"/>
      <c r="S2031" s="3"/>
      <c r="T2031" s="3"/>
      <c r="U2031" s="3"/>
      <c r="V2031" s="3"/>
      <c r="W2031" s="3"/>
      <c r="X2031" s="3"/>
      <c r="Y2031" s="3"/>
      <c r="Z2031" s="3"/>
      <c r="AA2031" s="3"/>
      <c r="AB2031" s="3"/>
      <c r="AC2031" s="3"/>
      <c r="AD2031" s="3"/>
      <c r="AE2031" s="3"/>
      <c r="AF2031" s="3"/>
      <c r="AG2031" s="3"/>
      <c r="AH2031" s="3"/>
      <c r="AI2031" s="3"/>
      <c r="AJ2031" s="3"/>
      <c r="AK2031" s="3"/>
      <c r="AL2031" s="3"/>
      <c r="AM2031" s="3"/>
      <c r="AN2031" s="3"/>
      <c r="AO2031" s="3"/>
      <c r="AP2031" s="3"/>
      <c r="AQ2031" s="3"/>
      <c r="AR2031" s="3"/>
      <c r="AS2031" s="3"/>
      <c r="AT2031" s="3"/>
      <c r="AU2031" s="3"/>
      <c r="AV2031" s="3"/>
      <c r="AW2031" s="3"/>
      <c r="AX2031" s="3"/>
      <c r="AY2031" s="3"/>
      <c r="AZ2031" s="3"/>
      <c r="BA2031" s="3"/>
      <c r="BB2031" s="3"/>
      <c r="BC2031" s="3"/>
      <c r="BD2031" s="3"/>
      <c r="BE2031" s="3"/>
      <c r="BF2031" s="3"/>
      <c r="BG2031" s="3"/>
      <c r="BH2031" s="3"/>
      <c r="BI2031" s="3"/>
      <c r="BJ2031" s="3"/>
      <c r="BK2031" s="3"/>
      <c r="BL2031" s="51"/>
      <c r="BM2031" s="8"/>
      <c r="BN2031" s="8"/>
      <c r="BO2031" s="10"/>
      <c r="BP2031" s="8"/>
      <c r="BQ2031" s="8"/>
      <c r="BR2031" s="8"/>
      <c r="BS2031" s="8"/>
      <c r="BT2031" s="8"/>
      <c r="BU2031" s="8"/>
      <c r="BV2031" s="8"/>
      <c r="BW2031" s="8"/>
    </row>
    <row r="2032" spans="1:75" x14ac:dyDescent="0.3">
      <c r="A2032" s="7"/>
      <c r="B2032" s="3"/>
      <c r="C2032" s="3"/>
      <c r="D2032" s="3"/>
      <c r="E2032" s="3"/>
      <c r="F2032" s="3"/>
      <c r="H2032" s="3"/>
      <c r="I2032" s="3"/>
      <c r="J2032" s="3"/>
      <c r="K2032" s="3"/>
      <c r="L2032" s="3"/>
      <c r="M2032" s="3"/>
      <c r="N2032" s="3"/>
      <c r="O2032" s="3"/>
      <c r="P2032" s="3"/>
      <c r="Q2032" s="3"/>
      <c r="R2032" s="3"/>
      <c r="S2032" s="3"/>
      <c r="T2032" s="3"/>
      <c r="U2032" s="3"/>
      <c r="V2032" s="3"/>
      <c r="W2032" s="3"/>
      <c r="X2032" s="3"/>
      <c r="Y2032" s="3"/>
      <c r="Z2032" s="3"/>
      <c r="AA2032" s="3"/>
      <c r="AB2032" s="3"/>
      <c r="AC2032" s="3"/>
      <c r="AD2032" s="3"/>
      <c r="AE2032" s="3"/>
      <c r="AF2032" s="3"/>
      <c r="AG2032" s="3"/>
      <c r="AH2032" s="3"/>
      <c r="AI2032" s="3"/>
      <c r="AJ2032" s="3"/>
      <c r="AK2032" s="3"/>
      <c r="AL2032" s="3"/>
      <c r="AM2032" s="3"/>
      <c r="AN2032" s="3"/>
      <c r="AO2032" s="3"/>
      <c r="AP2032" s="3"/>
      <c r="AQ2032" s="3"/>
      <c r="AR2032" s="3"/>
      <c r="AS2032" s="3"/>
      <c r="AT2032" s="3"/>
      <c r="AU2032" s="3"/>
      <c r="AV2032" s="3"/>
      <c r="AW2032" s="3"/>
      <c r="AX2032" s="3"/>
      <c r="AY2032" s="3"/>
      <c r="AZ2032" s="3"/>
      <c r="BA2032" s="3"/>
      <c r="BB2032" s="3"/>
      <c r="BC2032" s="3"/>
      <c r="BD2032" s="3"/>
      <c r="BE2032" s="3"/>
      <c r="BF2032" s="3"/>
      <c r="BG2032" s="3"/>
      <c r="BH2032" s="3"/>
      <c r="BI2032" s="3"/>
      <c r="BJ2032" s="3"/>
      <c r="BK2032" s="3"/>
      <c r="BL2032" s="51"/>
      <c r="BM2032" s="8"/>
      <c r="BN2032" s="8"/>
      <c r="BO2032" s="10"/>
      <c r="BP2032" s="8"/>
      <c r="BQ2032" s="8"/>
      <c r="BR2032" s="8"/>
      <c r="BS2032" s="8"/>
      <c r="BT2032" s="8"/>
      <c r="BU2032" s="8"/>
      <c r="BV2032" s="8"/>
      <c r="BW2032" s="8"/>
    </row>
    <row r="2033" spans="1:75" x14ac:dyDescent="0.3">
      <c r="A2033" s="7"/>
      <c r="B2033" s="3"/>
      <c r="C2033" s="3"/>
      <c r="D2033" s="3"/>
      <c r="E2033" s="3"/>
      <c r="F2033" s="3"/>
      <c r="H2033" s="3"/>
      <c r="I2033" s="3"/>
      <c r="J2033" s="3"/>
      <c r="K2033" s="3"/>
      <c r="L2033" s="3"/>
      <c r="M2033" s="3"/>
      <c r="N2033" s="3"/>
      <c r="O2033" s="3"/>
      <c r="P2033" s="3"/>
      <c r="Q2033" s="3"/>
      <c r="R2033" s="3"/>
      <c r="S2033" s="3"/>
      <c r="T2033" s="3"/>
      <c r="U2033" s="3"/>
      <c r="V2033" s="3"/>
      <c r="W2033" s="3"/>
      <c r="X2033" s="3"/>
      <c r="Y2033" s="3"/>
      <c r="Z2033" s="3"/>
      <c r="AA2033" s="3"/>
      <c r="AB2033" s="3"/>
      <c r="AC2033" s="3"/>
      <c r="AD2033" s="3"/>
      <c r="AE2033" s="3"/>
      <c r="AF2033" s="3"/>
      <c r="AG2033" s="3"/>
      <c r="AH2033" s="3"/>
      <c r="AI2033" s="3"/>
      <c r="AJ2033" s="3"/>
      <c r="AK2033" s="3"/>
      <c r="AL2033" s="3"/>
      <c r="AM2033" s="3"/>
      <c r="AN2033" s="3"/>
      <c r="AO2033" s="3"/>
      <c r="AP2033" s="3"/>
      <c r="AQ2033" s="3"/>
      <c r="AR2033" s="3"/>
      <c r="AS2033" s="3"/>
      <c r="AT2033" s="3"/>
      <c r="AU2033" s="3"/>
      <c r="AV2033" s="3"/>
      <c r="AW2033" s="3"/>
      <c r="AX2033" s="3"/>
      <c r="AY2033" s="3"/>
      <c r="AZ2033" s="3"/>
      <c r="BA2033" s="3"/>
      <c r="BB2033" s="3"/>
      <c r="BC2033" s="3"/>
      <c r="BD2033" s="3"/>
      <c r="BE2033" s="3"/>
      <c r="BF2033" s="3"/>
      <c r="BG2033" s="3"/>
      <c r="BH2033" s="3"/>
      <c r="BI2033" s="3"/>
      <c r="BJ2033" s="3"/>
      <c r="BK2033" s="3"/>
      <c r="BL2033" s="51"/>
      <c r="BM2033" s="8"/>
      <c r="BN2033" s="8"/>
      <c r="BO2033" s="10"/>
      <c r="BP2033" s="8"/>
      <c r="BQ2033" s="8"/>
      <c r="BR2033" s="8"/>
      <c r="BS2033" s="8"/>
      <c r="BT2033" s="8"/>
      <c r="BU2033" s="8"/>
      <c r="BV2033" s="8"/>
      <c r="BW2033" s="8"/>
    </row>
    <row r="2034" spans="1:75" x14ac:dyDescent="0.3">
      <c r="A2034" s="7"/>
      <c r="B2034" s="3"/>
      <c r="C2034" s="3"/>
      <c r="D2034" s="3"/>
      <c r="E2034" s="3"/>
      <c r="F2034" s="3"/>
      <c r="H2034" s="3"/>
      <c r="I2034" s="3"/>
      <c r="J2034" s="3"/>
      <c r="K2034" s="3"/>
      <c r="L2034" s="3"/>
      <c r="M2034" s="3"/>
      <c r="N2034" s="3"/>
      <c r="O2034" s="3"/>
      <c r="P2034" s="3"/>
      <c r="Q2034" s="3"/>
      <c r="R2034" s="3"/>
      <c r="S2034" s="3"/>
      <c r="T2034" s="3"/>
      <c r="U2034" s="3"/>
      <c r="V2034" s="3"/>
      <c r="W2034" s="3"/>
      <c r="X2034" s="3"/>
      <c r="Y2034" s="3"/>
      <c r="Z2034" s="3"/>
      <c r="AA2034" s="3"/>
      <c r="AB2034" s="3"/>
      <c r="AC2034" s="3"/>
      <c r="AD2034" s="3"/>
      <c r="AE2034" s="3"/>
      <c r="AF2034" s="3"/>
      <c r="AG2034" s="3"/>
      <c r="AH2034" s="3"/>
      <c r="AI2034" s="3"/>
      <c r="AJ2034" s="3"/>
      <c r="AK2034" s="3"/>
      <c r="AL2034" s="3"/>
      <c r="AM2034" s="3"/>
      <c r="AN2034" s="3"/>
      <c r="AO2034" s="3"/>
      <c r="AP2034" s="3"/>
      <c r="AQ2034" s="3"/>
      <c r="AR2034" s="3"/>
      <c r="AS2034" s="3"/>
      <c r="AT2034" s="3"/>
      <c r="AU2034" s="3"/>
      <c r="AV2034" s="3"/>
      <c r="AW2034" s="3"/>
      <c r="AX2034" s="3"/>
      <c r="AY2034" s="3"/>
      <c r="AZ2034" s="3"/>
      <c r="BA2034" s="3"/>
      <c r="BB2034" s="3"/>
      <c r="BC2034" s="3"/>
      <c r="BD2034" s="3"/>
      <c r="BE2034" s="3"/>
      <c r="BF2034" s="3"/>
      <c r="BG2034" s="3"/>
      <c r="BH2034" s="3"/>
      <c r="BI2034" s="3"/>
      <c r="BJ2034" s="3"/>
      <c r="BK2034" s="3"/>
      <c r="BL2034" s="51"/>
      <c r="BM2034" s="8"/>
      <c r="BN2034" s="8"/>
      <c r="BO2034" s="10"/>
      <c r="BP2034" s="8"/>
      <c r="BQ2034" s="8"/>
      <c r="BR2034" s="8"/>
      <c r="BS2034" s="8"/>
      <c r="BT2034" s="8"/>
      <c r="BU2034" s="8"/>
      <c r="BV2034" s="8"/>
      <c r="BW2034" s="8"/>
    </row>
    <row r="2035" spans="1:75" x14ac:dyDescent="0.3">
      <c r="A2035" s="7"/>
      <c r="B2035" s="3"/>
      <c r="C2035" s="3"/>
      <c r="D2035" s="3"/>
      <c r="E2035" s="3"/>
      <c r="F2035" s="3"/>
      <c r="H2035" s="3"/>
      <c r="I2035" s="3"/>
      <c r="J2035" s="3"/>
      <c r="K2035" s="3"/>
      <c r="L2035" s="3"/>
      <c r="M2035" s="3"/>
      <c r="N2035" s="3"/>
      <c r="O2035" s="3"/>
      <c r="P2035" s="3"/>
      <c r="Q2035" s="3"/>
      <c r="R2035" s="3"/>
      <c r="S2035" s="3"/>
      <c r="T2035" s="3"/>
      <c r="U2035" s="3"/>
      <c r="V2035" s="3"/>
      <c r="W2035" s="3"/>
      <c r="X2035" s="3"/>
      <c r="Y2035" s="3"/>
      <c r="Z2035" s="3"/>
      <c r="AA2035" s="3"/>
      <c r="AB2035" s="3"/>
      <c r="AC2035" s="3"/>
      <c r="AD2035" s="3"/>
      <c r="AE2035" s="3"/>
      <c r="AF2035" s="3"/>
      <c r="AG2035" s="3"/>
      <c r="AH2035" s="3"/>
      <c r="AI2035" s="3"/>
      <c r="AJ2035" s="3"/>
      <c r="AK2035" s="3"/>
      <c r="AL2035" s="3"/>
      <c r="AM2035" s="3"/>
      <c r="AN2035" s="3"/>
      <c r="AO2035" s="3"/>
      <c r="AP2035" s="3"/>
      <c r="AQ2035" s="3"/>
      <c r="AR2035" s="3"/>
      <c r="AS2035" s="3"/>
      <c r="AT2035" s="3"/>
      <c r="AU2035" s="3"/>
      <c r="AV2035" s="3"/>
      <c r="AW2035" s="3"/>
      <c r="AX2035" s="3"/>
      <c r="AY2035" s="3"/>
      <c r="AZ2035" s="3"/>
      <c r="BA2035" s="3"/>
      <c r="BB2035" s="3"/>
      <c r="BC2035" s="3"/>
      <c r="BD2035" s="3"/>
      <c r="BE2035" s="3"/>
      <c r="BF2035" s="3"/>
      <c r="BG2035" s="3"/>
      <c r="BH2035" s="3"/>
      <c r="BI2035" s="3"/>
      <c r="BJ2035" s="3"/>
      <c r="BK2035" s="3"/>
      <c r="BL2035" s="51"/>
      <c r="BM2035" s="8"/>
      <c r="BN2035" s="8"/>
      <c r="BO2035" s="10"/>
      <c r="BP2035" s="8"/>
      <c r="BQ2035" s="8"/>
      <c r="BR2035" s="8"/>
      <c r="BS2035" s="8"/>
      <c r="BT2035" s="8"/>
      <c r="BU2035" s="8"/>
      <c r="BV2035" s="8"/>
      <c r="BW2035" s="8"/>
    </row>
    <row r="2036" spans="1:75" x14ac:dyDescent="0.3">
      <c r="A2036" s="7"/>
      <c r="B2036" s="3"/>
      <c r="C2036" s="3"/>
      <c r="D2036" s="3"/>
      <c r="E2036" s="3"/>
      <c r="F2036" s="3"/>
      <c r="H2036" s="3"/>
      <c r="I2036" s="3"/>
      <c r="J2036" s="3"/>
      <c r="K2036" s="3"/>
      <c r="L2036" s="3"/>
      <c r="M2036" s="3"/>
      <c r="N2036" s="3"/>
      <c r="O2036" s="3"/>
      <c r="P2036" s="3"/>
      <c r="Q2036" s="3"/>
      <c r="R2036" s="3"/>
      <c r="S2036" s="3"/>
      <c r="T2036" s="3"/>
      <c r="U2036" s="3"/>
      <c r="V2036" s="3"/>
      <c r="W2036" s="3"/>
      <c r="X2036" s="3"/>
      <c r="Y2036" s="3"/>
      <c r="Z2036" s="3"/>
      <c r="AA2036" s="3"/>
      <c r="AB2036" s="3"/>
      <c r="AC2036" s="3"/>
      <c r="AD2036" s="3"/>
      <c r="AE2036" s="3"/>
      <c r="AF2036" s="3"/>
      <c r="AG2036" s="3"/>
      <c r="AH2036" s="3"/>
      <c r="AI2036" s="3"/>
      <c r="AJ2036" s="3"/>
      <c r="AK2036" s="3"/>
      <c r="AL2036" s="3"/>
      <c r="AM2036" s="3"/>
      <c r="AN2036" s="3"/>
      <c r="AO2036" s="3"/>
      <c r="AP2036" s="3"/>
      <c r="AQ2036" s="3"/>
      <c r="AR2036" s="3"/>
      <c r="AS2036" s="3"/>
      <c r="AT2036" s="3"/>
      <c r="AU2036" s="3"/>
      <c r="AV2036" s="3"/>
      <c r="AW2036" s="3"/>
      <c r="AX2036" s="3"/>
      <c r="AY2036" s="3"/>
      <c r="AZ2036" s="3"/>
      <c r="BA2036" s="3"/>
      <c r="BB2036" s="3"/>
      <c r="BC2036" s="3"/>
      <c r="BD2036" s="3"/>
      <c r="BE2036" s="3"/>
      <c r="BF2036" s="3"/>
      <c r="BG2036" s="3"/>
      <c r="BH2036" s="3"/>
      <c r="BI2036" s="3"/>
      <c r="BJ2036" s="3"/>
      <c r="BK2036" s="3"/>
      <c r="BL2036" s="51"/>
      <c r="BM2036" s="8"/>
      <c r="BN2036" s="8"/>
      <c r="BO2036" s="10"/>
      <c r="BP2036" s="8"/>
      <c r="BQ2036" s="8"/>
      <c r="BR2036" s="8"/>
      <c r="BS2036" s="8"/>
      <c r="BT2036" s="8"/>
      <c r="BU2036" s="8"/>
      <c r="BV2036" s="8"/>
      <c r="BW2036" s="8"/>
    </row>
    <row r="2037" spans="1:75" x14ac:dyDescent="0.3">
      <c r="A2037" s="7"/>
      <c r="B2037" s="3"/>
      <c r="C2037" s="3"/>
      <c r="D2037" s="3"/>
      <c r="E2037" s="3"/>
      <c r="F2037" s="3"/>
      <c r="H2037" s="3"/>
      <c r="I2037" s="3"/>
      <c r="J2037" s="3"/>
      <c r="K2037" s="3"/>
      <c r="L2037" s="3"/>
      <c r="M2037" s="3"/>
      <c r="N2037" s="3"/>
      <c r="O2037" s="3"/>
      <c r="P2037" s="3"/>
      <c r="Q2037" s="3"/>
      <c r="R2037" s="3"/>
      <c r="S2037" s="3"/>
      <c r="T2037" s="3"/>
      <c r="U2037" s="3"/>
      <c r="V2037" s="3"/>
      <c r="W2037" s="3"/>
      <c r="X2037" s="3"/>
      <c r="Y2037" s="3"/>
      <c r="Z2037" s="3"/>
      <c r="AA2037" s="3"/>
      <c r="AB2037" s="3"/>
      <c r="AC2037" s="3"/>
      <c r="AD2037" s="3"/>
      <c r="AE2037" s="3"/>
      <c r="AF2037" s="3"/>
      <c r="AG2037" s="3"/>
      <c r="AH2037" s="3"/>
      <c r="AI2037" s="3"/>
      <c r="AJ2037" s="3"/>
      <c r="AK2037" s="3"/>
      <c r="AL2037" s="3"/>
      <c r="AM2037" s="3"/>
      <c r="AN2037" s="3"/>
      <c r="AO2037" s="3"/>
      <c r="AP2037" s="3"/>
      <c r="AQ2037" s="3"/>
      <c r="AR2037" s="3"/>
      <c r="AS2037" s="3"/>
      <c r="AT2037" s="3"/>
      <c r="AU2037" s="3"/>
      <c r="AV2037" s="3"/>
      <c r="AW2037" s="3"/>
      <c r="AX2037" s="3"/>
      <c r="AY2037" s="3"/>
      <c r="AZ2037" s="3"/>
      <c r="BA2037" s="3"/>
      <c r="BB2037" s="3"/>
      <c r="BC2037" s="3"/>
      <c r="BD2037" s="3"/>
      <c r="BE2037" s="3"/>
      <c r="BF2037" s="3"/>
      <c r="BG2037" s="3"/>
      <c r="BH2037" s="3"/>
      <c r="BI2037" s="3"/>
      <c r="BJ2037" s="3"/>
      <c r="BK2037" s="3"/>
      <c r="BL2037" s="51"/>
      <c r="BM2037" s="8"/>
      <c r="BN2037" s="8"/>
      <c r="BO2037" s="10"/>
      <c r="BP2037" s="8"/>
      <c r="BQ2037" s="8"/>
      <c r="BR2037" s="8"/>
      <c r="BS2037" s="8"/>
      <c r="BT2037" s="8"/>
      <c r="BU2037" s="8"/>
      <c r="BV2037" s="8"/>
      <c r="BW2037" s="8"/>
    </row>
    <row r="2038" spans="1:75" x14ac:dyDescent="0.3">
      <c r="A2038" s="7"/>
      <c r="B2038" s="3"/>
      <c r="C2038" s="3"/>
      <c r="D2038" s="3"/>
      <c r="E2038" s="3"/>
      <c r="F2038" s="3"/>
      <c r="H2038" s="3"/>
      <c r="I2038" s="3"/>
      <c r="J2038" s="3"/>
      <c r="K2038" s="3"/>
      <c r="L2038" s="3"/>
      <c r="M2038" s="3"/>
      <c r="N2038" s="3"/>
      <c r="O2038" s="3"/>
      <c r="P2038" s="3"/>
      <c r="Q2038" s="3"/>
      <c r="R2038" s="3"/>
      <c r="S2038" s="3"/>
      <c r="T2038" s="3"/>
      <c r="U2038" s="3"/>
      <c r="V2038" s="3"/>
      <c r="W2038" s="3"/>
      <c r="X2038" s="3"/>
      <c r="Y2038" s="3"/>
      <c r="Z2038" s="3"/>
      <c r="AA2038" s="3"/>
      <c r="AB2038" s="3"/>
      <c r="AC2038" s="3"/>
      <c r="AD2038" s="3"/>
      <c r="AE2038" s="3"/>
      <c r="AF2038" s="3"/>
      <c r="AG2038" s="3"/>
      <c r="AH2038" s="3"/>
      <c r="AI2038" s="3"/>
      <c r="AJ2038" s="3"/>
      <c r="AK2038" s="3"/>
      <c r="AL2038" s="3"/>
      <c r="AM2038" s="3"/>
      <c r="AN2038" s="3"/>
      <c r="AO2038" s="3"/>
      <c r="AP2038" s="3"/>
      <c r="AQ2038" s="3"/>
      <c r="AR2038" s="3"/>
      <c r="AS2038" s="3"/>
      <c r="AT2038" s="3"/>
      <c r="AU2038" s="3"/>
      <c r="AV2038" s="3"/>
      <c r="AW2038" s="3"/>
      <c r="AX2038" s="3"/>
      <c r="AY2038" s="3"/>
      <c r="AZ2038" s="3"/>
      <c r="BA2038" s="3"/>
      <c r="BB2038" s="3"/>
      <c r="BC2038" s="3"/>
      <c r="BD2038" s="3"/>
      <c r="BE2038" s="3"/>
      <c r="BF2038" s="3"/>
      <c r="BG2038" s="3"/>
      <c r="BH2038" s="3"/>
      <c r="BI2038" s="3"/>
      <c r="BJ2038" s="3"/>
      <c r="BK2038" s="3"/>
      <c r="BL2038" s="51"/>
      <c r="BM2038" s="8"/>
      <c r="BN2038" s="8"/>
      <c r="BO2038" s="10"/>
      <c r="BP2038" s="8"/>
      <c r="BQ2038" s="8"/>
      <c r="BR2038" s="8"/>
      <c r="BS2038" s="8"/>
      <c r="BT2038" s="8"/>
      <c r="BU2038" s="8"/>
      <c r="BV2038" s="8"/>
      <c r="BW2038" s="8"/>
    </row>
    <row r="2039" spans="1:75" x14ac:dyDescent="0.3">
      <c r="A2039" s="7"/>
      <c r="B2039" s="3"/>
      <c r="C2039" s="3"/>
      <c r="D2039" s="3"/>
      <c r="E2039" s="3"/>
      <c r="F2039" s="3"/>
      <c r="H2039" s="3"/>
      <c r="I2039" s="3"/>
      <c r="J2039" s="3"/>
      <c r="K2039" s="3"/>
      <c r="L2039" s="3"/>
      <c r="M2039" s="3"/>
      <c r="N2039" s="3"/>
      <c r="O2039" s="3"/>
      <c r="P2039" s="3"/>
      <c r="Q2039" s="3"/>
      <c r="R2039" s="3"/>
      <c r="S2039" s="3"/>
      <c r="T2039" s="3"/>
      <c r="U2039" s="3"/>
      <c r="V2039" s="3"/>
      <c r="W2039" s="3"/>
      <c r="X2039" s="3"/>
      <c r="Y2039" s="3"/>
      <c r="Z2039" s="3"/>
      <c r="AA2039" s="3"/>
      <c r="AB2039" s="3"/>
      <c r="AC2039" s="3"/>
      <c r="AD2039" s="3"/>
      <c r="AE2039" s="3"/>
      <c r="AF2039" s="3"/>
      <c r="AG2039" s="3"/>
      <c r="AH2039" s="3"/>
      <c r="AI2039" s="3"/>
      <c r="AJ2039" s="3"/>
      <c r="AK2039" s="3"/>
      <c r="AL2039" s="3"/>
      <c r="AM2039" s="3"/>
      <c r="AN2039" s="3"/>
      <c r="AO2039" s="3"/>
      <c r="AP2039" s="3"/>
      <c r="AQ2039" s="3"/>
      <c r="AR2039" s="3"/>
      <c r="AS2039" s="3"/>
      <c r="AT2039" s="3"/>
      <c r="AU2039" s="3"/>
      <c r="AV2039" s="3"/>
      <c r="AW2039" s="3"/>
      <c r="AX2039" s="3"/>
      <c r="AY2039" s="3"/>
      <c r="AZ2039" s="3"/>
      <c r="BA2039" s="3"/>
      <c r="BB2039" s="3"/>
      <c r="BC2039" s="3"/>
      <c r="BD2039" s="3"/>
      <c r="BE2039" s="3"/>
      <c r="BF2039" s="3"/>
      <c r="BG2039" s="3"/>
      <c r="BH2039" s="3"/>
      <c r="BI2039" s="3"/>
      <c r="BJ2039" s="3"/>
      <c r="BK2039" s="3"/>
      <c r="BL2039" s="51"/>
      <c r="BM2039" s="8"/>
      <c r="BN2039" s="8"/>
      <c r="BO2039" s="10"/>
      <c r="BP2039" s="8"/>
      <c r="BQ2039" s="8"/>
      <c r="BR2039" s="8"/>
      <c r="BS2039" s="8"/>
      <c r="BT2039" s="8"/>
      <c r="BU2039" s="8"/>
      <c r="BV2039" s="8"/>
      <c r="BW2039" s="8"/>
    </row>
    <row r="2040" spans="1:75" x14ac:dyDescent="0.3">
      <c r="A2040" s="7"/>
      <c r="B2040" s="3"/>
      <c r="C2040" s="3"/>
      <c r="D2040" s="3"/>
      <c r="E2040" s="3"/>
      <c r="F2040" s="3"/>
      <c r="H2040" s="3"/>
      <c r="I2040" s="3"/>
      <c r="J2040" s="3"/>
      <c r="K2040" s="3"/>
      <c r="L2040" s="3"/>
      <c r="M2040" s="3"/>
      <c r="N2040" s="3"/>
      <c r="O2040" s="3"/>
      <c r="P2040" s="3"/>
      <c r="Q2040" s="3"/>
      <c r="R2040" s="3"/>
      <c r="S2040" s="3"/>
      <c r="T2040" s="3"/>
      <c r="U2040" s="3"/>
      <c r="V2040" s="3"/>
      <c r="W2040" s="3"/>
      <c r="X2040" s="3"/>
      <c r="Y2040" s="3"/>
      <c r="Z2040" s="3"/>
      <c r="AA2040" s="3"/>
      <c r="AB2040" s="3"/>
      <c r="AC2040" s="3"/>
      <c r="AD2040" s="3"/>
      <c r="AE2040" s="3"/>
      <c r="AF2040" s="3"/>
      <c r="AG2040" s="3"/>
      <c r="AH2040" s="3"/>
      <c r="AI2040" s="3"/>
      <c r="AJ2040" s="3"/>
      <c r="AK2040" s="3"/>
      <c r="AL2040" s="3"/>
      <c r="AM2040" s="3"/>
      <c r="AN2040" s="3"/>
      <c r="AO2040" s="3"/>
      <c r="AP2040" s="3"/>
      <c r="AQ2040" s="3"/>
      <c r="AR2040" s="3"/>
      <c r="AS2040" s="3"/>
      <c r="AT2040" s="3"/>
      <c r="AU2040" s="3"/>
      <c r="AV2040" s="3"/>
      <c r="AW2040" s="3"/>
      <c r="AX2040" s="3"/>
      <c r="AY2040" s="3"/>
      <c r="AZ2040" s="3"/>
      <c r="BA2040" s="3"/>
      <c r="BB2040" s="3"/>
      <c r="BC2040" s="3"/>
      <c r="BD2040" s="3"/>
      <c r="BE2040" s="3"/>
      <c r="BF2040" s="3"/>
      <c r="BG2040" s="3"/>
      <c r="BH2040" s="3"/>
      <c r="BI2040" s="3"/>
      <c r="BJ2040" s="3"/>
      <c r="BK2040" s="3"/>
      <c r="BL2040" s="51"/>
      <c r="BM2040" s="8"/>
      <c r="BN2040" s="8"/>
      <c r="BO2040" s="10"/>
      <c r="BP2040" s="8"/>
      <c r="BQ2040" s="8"/>
      <c r="BR2040" s="8"/>
      <c r="BS2040" s="8"/>
      <c r="BT2040" s="8"/>
      <c r="BU2040" s="8"/>
      <c r="BV2040" s="8"/>
      <c r="BW2040" s="8"/>
    </row>
    <row r="2041" spans="1:75" x14ac:dyDescent="0.3">
      <c r="A2041" s="7"/>
      <c r="B2041" s="3"/>
      <c r="C2041" s="3"/>
      <c r="D2041" s="3"/>
      <c r="E2041" s="3"/>
      <c r="F2041" s="3"/>
      <c r="H2041" s="3"/>
      <c r="I2041" s="3"/>
      <c r="J2041" s="3"/>
      <c r="K2041" s="3"/>
      <c r="L2041" s="3"/>
      <c r="M2041" s="3"/>
      <c r="N2041" s="3"/>
      <c r="O2041" s="3"/>
      <c r="P2041" s="3"/>
      <c r="Q2041" s="3"/>
      <c r="R2041" s="3"/>
      <c r="S2041" s="3"/>
      <c r="T2041" s="3"/>
      <c r="U2041" s="3"/>
      <c r="V2041" s="3"/>
      <c r="W2041" s="3"/>
      <c r="X2041" s="3"/>
      <c r="Y2041" s="3"/>
      <c r="Z2041" s="3"/>
      <c r="AA2041" s="3"/>
      <c r="AB2041" s="3"/>
      <c r="AC2041" s="3"/>
      <c r="AD2041" s="3"/>
      <c r="AE2041" s="3"/>
      <c r="AF2041" s="3"/>
      <c r="AG2041" s="3"/>
      <c r="AH2041" s="3"/>
      <c r="AI2041" s="3"/>
      <c r="AJ2041" s="3"/>
      <c r="AK2041" s="3"/>
      <c r="AL2041" s="3"/>
      <c r="AM2041" s="3"/>
      <c r="AN2041" s="3"/>
      <c r="AO2041" s="3"/>
      <c r="AP2041" s="3"/>
      <c r="AQ2041" s="3"/>
      <c r="AR2041" s="3"/>
      <c r="AS2041" s="3"/>
      <c r="AT2041" s="3"/>
      <c r="AU2041" s="3"/>
      <c r="AV2041" s="3"/>
      <c r="AW2041" s="3"/>
      <c r="AX2041" s="3"/>
      <c r="AY2041" s="3"/>
      <c r="AZ2041" s="3"/>
      <c r="BA2041" s="3"/>
      <c r="BB2041" s="3"/>
      <c r="BC2041" s="3"/>
      <c r="BD2041" s="3"/>
      <c r="BE2041" s="3"/>
      <c r="BF2041" s="3"/>
      <c r="BG2041" s="3"/>
      <c r="BH2041" s="3"/>
      <c r="BI2041" s="3"/>
      <c r="BJ2041" s="3"/>
      <c r="BK2041" s="3"/>
      <c r="BL2041" s="51"/>
      <c r="BM2041" s="8"/>
      <c r="BN2041" s="8"/>
      <c r="BO2041" s="10"/>
      <c r="BP2041" s="8"/>
      <c r="BQ2041" s="8"/>
      <c r="BR2041" s="8"/>
      <c r="BS2041" s="8"/>
      <c r="BT2041" s="8"/>
      <c r="BU2041" s="8"/>
      <c r="BV2041" s="8"/>
      <c r="BW2041" s="8"/>
    </row>
    <row r="2042" spans="1:75" x14ac:dyDescent="0.3">
      <c r="A2042" s="7"/>
      <c r="B2042" s="3"/>
      <c r="C2042" s="3"/>
      <c r="D2042" s="3"/>
      <c r="E2042" s="3"/>
      <c r="F2042" s="3"/>
      <c r="H2042" s="3"/>
      <c r="I2042" s="3"/>
      <c r="J2042" s="3"/>
      <c r="K2042" s="3"/>
      <c r="L2042" s="3"/>
      <c r="M2042" s="3"/>
      <c r="N2042" s="3"/>
      <c r="O2042" s="3"/>
      <c r="P2042" s="3"/>
      <c r="Q2042" s="3"/>
      <c r="R2042" s="3"/>
      <c r="S2042" s="3"/>
      <c r="T2042" s="3"/>
      <c r="U2042" s="3"/>
      <c r="V2042" s="3"/>
      <c r="W2042" s="3"/>
      <c r="X2042" s="3"/>
      <c r="Y2042" s="3"/>
      <c r="Z2042" s="3"/>
      <c r="AA2042" s="3"/>
      <c r="AB2042" s="3"/>
      <c r="AC2042" s="3"/>
      <c r="AD2042" s="3"/>
      <c r="AE2042" s="3"/>
      <c r="AF2042" s="3"/>
      <c r="AG2042" s="3"/>
      <c r="AH2042" s="3"/>
      <c r="AI2042" s="3"/>
      <c r="AJ2042" s="3"/>
      <c r="AK2042" s="3"/>
      <c r="AL2042" s="3"/>
      <c r="AM2042" s="3"/>
      <c r="AN2042" s="3"/>
      <c r="AO2042" s="3"/>
      <c r="AP2042" s="3"/>
      <c r="AQ2042" s="3"/>
      <c r="AR2042" s="3"/>
      <c r="AS2042" s="3"/>
      <c r="AT2042" s="3"/>
      <c r="AU2042" s="3"/>
      <c r="AV2042" s="3"/>
      <c r="AW2042" s="3"/>
      <c r="AX2042" s="3"/>
      <c r="AY2042" s="3"/>
      <c r="AZ2042" s="3"/>
      <c r="BA2042" s="3"/>
      <c r="BB2042" s="3"/>
      <c r="BC2042" s="3"/>
      <c r="BD2042" s="3"/>
      <c r="BE2042" s="3"/>
      <c r="BF2042" s="3"/>
      <c r="BG2042" s="3"/>
      <c r="BH2042" s="3"/>
      <c r="BI2042" s="3"/>
      <c r="BJ2042" s="3"/>
      <c r="BK2042" s="3"/>
      <c r="BL2042" s="51"/>
      <c r="BM2042" s="8"/>
      <c r="BN2042" s="8"/>
      <c r="BO2042" s="10"/>
      <c r="BP2042" s="8"/>
      <c r="BQ2042" s="8"/>
      <c r="BR2042" s="8"/>
      <c r="BS2042" s="8"/>
      <c r="BT2042" s="8"/>
      <c r="BU2042" s="8"/>
      <c r="BV2042" s="8"/>
      <c r="BW2042" s="8"/>
    </row>
    <row r="2043" spans="1:75" x14ac:dyDescent="0.3">
      <c r="A2043" s="7"/>
      <c r="B2043" s="3"/>
      <c r="C2043" s="3"/>
      <c r="D2043" s="3"/>
      <c r="E2043" s="3"/>
      <c r="F2043" s="3"/>
      <c r="H2043" s="3"/>
      <c r="I2043" s="3"/>
      <c r="J2043" s="3"/>
      <c r="K2043" s="3"/>
      <c r="L2043" s="3"/>
      <c r="M2043" s="3"/>
      <c r="N2043" s="3"/>
      <c r="O2043" s="3"/>
      <c r="P2043" s="3"/>
      <c r="Q2043" s="3"/>
      <c r="R2043" s="3"/>
      <c r="S2043" s="3"/>
      <c r="T2043" s="3"/>
      <c r="U2043" s="3"/>
      <c r="V2043" s="3"/>
      <c r="W2043" s="3"/>
      <c r="X2043" s="3"/>
      <c r="Y2043" s="3"/>
      <c r="Z2043" s="3"/>
      <c r="AA2043" s="3"/>
      <c r="AB2043" s="3"/>
      <c r="AC2043" s="3"/>
      <c r="AD2043" s="3"/>
      <c r="AE2043" s="3"/>
      <c r="AF2043" s="3"/>
      <c r="AG2043" s="3"/>
      <c r="AH2043" s="3"/>
      <c r="AI2043" s="3"/>
      <c r="AJ2043" s="3"/>
      <c r="AK2043" s="3"/>
      <c r="AL2043" s="3"/>
      <c r="AM2043" s="3"/>
      <c r="AN2043" s="3"/>
      <c r="AO2043" s="3"/>
      <c r="AP2043" s="3"/>
      <c r="AQ2043" s="3"/>
      <c r="AR2043" s="3"/>
      <c r="AS2043" s="3"/>
      <c r="AT2043" s="3"/>
      <c r="AU2043" s="3"/>
      <c r="AV2043" s="3"/>
      <c r="AW2043" s="3"/>
      <c r="AX2043" s="3"/>
      <c r="AY2043" s="3"/>
      <c r="AZ2043" s="3"/>
      <c r="BA2043" s="3"/>
      <c r="BB2043" s="3"/>
      <c r="BC2043" s="3"/>
      <c r="BD2043" s="3"/>
      <c r="BE2043" s="3"/>
      <c r="BF2043" s="3"/>
      <c r="BG2043" s="3"/>
      <c r="BH2043" s="3"/>
      <c r="BI2043" s="3"/>
      <c r="BJ2043" s="3"/>
      <c r="BK2043" s="3"/>
      <c r="BL2043" s="51"/>
      <c r="BM2043" s="8"/>
      <c r="BN2043" s="8"/>
      <c r="BO2043" s="10"/>
      <c r="BP2043" s="8"/>
      <c r="BQ2043" s="8"/>
      <c r="BR2043" s="8"/>
      <c r="BS2043" s="8"/>
      <c r="BT2043" s="8"/>
      <c r="BU2043" s="8"/>
      <c r="BV2043" s="8"/>
      <c r="BW2043" s="8"/>
    </row>
    <row r="2044" spans="1:75" x14ac:dyDescent="0.3">
      <c r="A2044" s="7"/>
      <c r="B2044" s="3"/>
      <c r="C2044" s="3"/>
      <c r="D2044" s="3"/>
      <c r="E2044" s="3"/>
      <c r="F2044" s="3"/>
      <c r="H2044" s="3"/>
      <c r="I2044" s="3"/>
      <c r="J2044" s="3"/>
      <c r="K2044" s="3"/>
      <c r="L2044" s="3"/>
      <c r="M2044" s="3"/>
      <c r="N2044" s="3"/>
      <c r="O2044" s="3"/>
      <c r="P2044" s="3"/>
      <c r="Q2044" s="3"/>
      <c r="R2044" s="3"/>
      <c r="S2044" s="3"/>
      <c r="T2044" s="3"/>
      <c r="U2044" s="3"/>
      <c r="V2044" s="3"/>
      <c r="W2044" s="3"/>
      <c r="X2044" s="3"/>
      <c r="Y2044" s="3"/>
      <c r="Z2044" s="3"/>
      <c r="AA2044" s="3"/>
      <c r="AB2044" s="3"/>
      <c r="AC2044" s="3"/>
      <c r="AD2044" s="3"/>
      <c r="AE2044" s="3"/>
      <c r="AF2044" s="3"/>
      <c r="AG2044" s="3"/>
      <c r="AH2044" s="3"/>
      <c r="AI2044" s="3"/>
      <c r="AJ2044" s="3"/>
      <c r="AK2044" s="3"/>
      <c r="AL2044" s="3"/>
      <c r="AM2044" s="3"/>
      <c r="AN2044" s="3"/>
      <c r="AO2044" s="3"/>
      <c r="AP2044" s="3"/>
      <c r="AQ2044" s="3"/>
      <c r="AR2044" s="3"/>
      <c r="AS2044" s="3"/>
      <c r="AT2044" s="3"/>
      <c r="AU2044" s="3"/>
      <c r="AV2044" s="3"/>
      <c r="AW2044" s="3"/>
      <c r="AX2044" s="3"/>
      <c r="AY2044" s="3"/>
      <c r="AZ2044" s="3"/>
      <c r="BA2044" s="3"/>
      <c r="BB2044" s="3"/>
      <c r="BC2044" s="3"/>
      <c r="BD2044" s="3"/>
      <c r="BE2044" s="3"/>
      <c r="BF2044" s="3"/>
      <c r="BG2044" s="3"/>
      <c r="BH2044" s="3"/>
      <c r="BI2044" s="3"/>
      <c r="BJ2044" s="3"/>
      <c r="BK2044" s="3"/>
      <c r="BL2044" s="51"/>
      <c r="BM2044" s="8"/>
      <c r="BN2044" s="8"/>
      <c r="BO2044" s="10"/>
      <c r="BP2044" s="8"/>
      <c r="BQ2044" s="8"/>
      <c r="BR2044" s="8"/>
      <c r="BS2044" s="8"/>
      <c r="BT2044" s="8"/>
      <c r="BU2044" s="8"/>
      <c r="BV2044" s="8"/>
      <c r="BW2044" s="8"/>
    </row>
    <row r="2045" spans="1:75" x14ac:dyDescent="0.3">
      <c r="A2045" s="7"/>
      <c r="B2045" s="3"/>
      <c r="C2045" s="3"/>
      <c r="D2045" s="3"/>
      <c r="E2045" s="3"/>
      <c r="F2045" s="3"/>
      <c r="H2045" s="3"/>
      <c r="I2045" s="3"/>
      <c r="J2045" s="3"/>
      <c r="K2045" s="3"/>
      <c r="L2045" s="3"/>
      <c r="M2045" s="3"/>
      <c r="N2045" s="3"/>
      <c r="O2045" s="3"/>
      <c r="P2045" s="3"/>
      <c r="Q2045" s="3"/>
      <c r="R2045" s="3"/>
      <c r="S2045" s="3"/>
      <c r="T2045" s="3"/>
      <c r="U2045" s="3"/>
      <c r="V2045" s="3"/>
      <c r="W2045" s="3"/>
      <c r="X2045" s="3"/>
      <c r="Y2045" s="3"/>
      <c r="Z2045" s="3"/>
      <c r="AA2045" s="3"/>
      <c r="AB2045" s="3"/>
      <c r="AC2045" s="3"/>
      <c r="AD2045" s="3"/>
      <c r="AE2045" s="3"/>
      <c r="AF2045" s="3"/>
      <c r="AG2045" s="3"/>
      <c r="AH2045" s="3"/>
      <c r="AI2045" s="3"/>
      <c r="AJ2045" s="3"/>
      <c r="AK2045" s="3"/>
      <c r="AL2045" s="3"/>
      <c r="AM2045" s="3"/>
      <c r="AN2045" s="3"/>
      <c r="AO2045" s="3"/>
      <c r="AP2045" s="3"/>
      <c r="AQ2045" s="3"/>
      <c r="AR2045" s="3"/>
      <c r="AS2045" s="3"/>
      <c r="AT2045" s="3"/>
      <c r="AU2045" s="3"/>
      <c r="AV2045" s="3"/>
      <c r="AW2045" s="3"/>
      <c r="AX2045" s="3"/>
      <c r="AY2045" s="3"/>
      <c r="AZ2045" s="3"/>
      <c r="BA2045" s="3"/>
      <c r="BB2045" s="3"/>
      <c r="BC2045" s="3"/>
      <c r="BD2045" s="3"/>
      <c r="BE2045" s="3"/>
      <c r="BF2045" s="3"/>
      <c r="BG2045" s="3"/>
      <c r="BH2045" s="3"/>
      <c r="BI2045" s="3"/>
      <c r="BJ2045" s="3"/>
      <c r="BK2045" s="3"/>
      <c r="BL2045" s="51"/>
      <c r="BM2045" s="8"/>
      <c r="BN2045" s="8"/>
      <c r="BO2045" s="10"/>
      <c r="BP2045" s="8"/>
      <c r="BQ2045" s="8"/>
      <c r="BR2045" s="8"/>
      <c r="BS2045" s="8"/>
      <c r="BT2045" s="8"/>
      <c r="BU2045" s="8"/>
      <c r="BV2045" s="8"/>
      <c r="BW2045" s="8"/>
    </row>
    <row r="2046" spans="1:75" x14ac:dyDescent="0.3">
      <c r="A2046" s="7"/>
      <c r="B2046" s="3"/>
      <c r="C2046" s="3"/>
      <c r="D2046" s="3"/>
      <c r="E2046" s="3"/>
      <c r="F2046" s="3"/>
      <c r="H2046" s="3"/>
      <c r="I2046" s="3"/>
      <c r="J2046" s="3"/>
      <c r="K2046" s="3"/>
      <c r="L2046" s="3"/>
      <c r="M2046" s="3"/>
      <c r="N2046" s="3"/>
      <c r="O2046" s="3"/>
      <c r="P2046" s="3"/>
      <c r="Q2046" s="3"/>
      <c r="R2046" s="3"/>
      <c r="S2046" s="3"/>
      <c r="T2046" s="3"/>
      <c r="U2046" s="3"/>
      <c r="V2046" s="3"/>
      <c r="W2046" s="3"/>
      <c r="X2046" s="3"/>
      <c r="Y2046" s="3"/>
      <c r="Z2046" s="3"/>
      <c r="AA2046" s="3"/>
      <c r="AB2046" s="3"/>
      <c r="AC2046" s="3"/>
      <c r="AD2046" s="3"/>
      <c r="AE2046" s="3"/>
      <c r="AF2046" s="3"/>
      <c r="AG2046" s="3"/>
      <c r="AH2046" s="3"/>
      <c r="AI2046" s="3"/>
      <c r="AJ2046" s="3"/>
      <c r="AK2046" s="3"/>
      <c r="AL2046" s="3"/>
      <c r="AM2046" s="3"/>
      <c r="AN2046" s="3"/>
      <c r="AO2046" s="3"/>
      <c r="AP2046" s="3"/>
      <c r="AQ2046" s="3"/>
      <c r="AR2046" s="3"/>
      <c r="AS2046" s="3"/>
      <c r="AT2046" s="3"/>
      <c r="AU2046" s="3"/>
      <c r="AV2046" s="3"/>
      <c r="AW2046" s="3"/>
      <c r="AX2046" s="3"/>
      <c r="AY2046" s="3"/>
      <c r="AZ2046" s="3"/>
      <c r="BA2046" s="3"/>
      <c r="BB2046" s="3"/>
      <c r="BC2046" s="3"/>
      <c r="BD2046" s="3"/>
      <c r="BE2046" s="3"/>
      <c r="BF2046" s="3"/>
      <c r="BG2046" s="3"/>
      <c r="BH2046" s="3"/>
      <c r="BI2046" s="3"/>
      <c r="BJ2046" s="3"/>
      <c r="BK2046" s="3"/>
      <c r="BL2046" s="51"/>
      <c r="BM2046" s="8"/>
      <c r="BN2046" s="8"/>
      <c r="BO2046" s="10"/>
      <c r="BP2046" s="8"/>
      <c r="BQ2046" s="8"/>
      <c r="BR2046" s="8"/>
      <c r="BS2046" s="8"/>
      <c r="BT2046" s="8"/>
      <c r="BU2046" s="8"/>
      <c r="BV2046" s="8"/>
      <c r="BW2046" s="8"/>
    </row>
    <row r="2047" spans="1:75" x14ac:dyDescent="0.3">
      <c r="A2047" s="7"/>
      <c r="B2047" s="3"/>
      <c r="C2047" s="3"/>
      <c r="D2047" s="3"/>
      <c r="E2047" s="3"/>
      <c r="F2047" s="3"/>
      <c r="H2047" s="3"/>
      <c r="I2047" s="3"/>
      <c r="J2047" s="3"/>
      <c r="K2047" s="3"/>
      <c r="L2047" s="3"/>
      <c r="M2047" s="3"/>
      <c r="N2047" s="3"/>
      <c r="O2047" s="3"/>
      <c r="P2047" s="3"/>
      <c r="Q2047" s="3"/>
      <c r="R2047" s="3"/>
      <c r="S2047" s="3"/>
      <c r="T2047" s="3"/>
      <c r="U2047" s="3"/>
      <c r="V2047" s="3"/>
      <c r="W2047" s="3"/>
      <c r="X2047" s="3"/>
      <c r="Y2047" s="3"/>
      <c r="Z2047" s="3"/>
      <c r="AA2047" s="3"/>
      <c r="AB2047" s="3"/>
      <c r="AC2047" s="3"/>
      <c r="AD2047" s="3"/>
      <c r="AE2047" s="3"/>
      <c r="AF2047" s="3"/>
      <c r="AG2047" s="3"/>
      <c r="AH2047" s="3"/>
      <c r="AI2047" s="3"/>
      <c r="AJ2047" s="3"/>
      <c r="AK2047" s="3"/>
      <c r="AL2047" s="3"/>
      <c r="AM2047" s="3"/>
      <c r="AN2047" s="3"/>
      <c r="AO2047" s="3"/>
      <c r="AP2047" s="3"/>
      <c r="AQ2047" s="3"/>
      <c r="AR2047" s="3"/>
      <c r="AS2047" s="3"/>
      <c r="AT2047" s="3"/>
      <c r="AU2047" s="3"/>
      <c r="AV2047" s="3"/>
      <c r="AW2047" s="3"/>
      <c r="AX2047" s="3"/>
      <c r="AY2047" s="3"/>
      <c r="AZ2047" s="3"/>
      <c r="BA2047" s="3"/>
      <c r="BB2047" s="3"/>
      <c r="BC2047" s="3"/>
      <c r="BD2047" s="3"/>
      <c r="BE2047" s="3"/>
      <c r="BF2047" s="3"/>
      <c r="BG2047" s="3"/>
      <c r="BH2047" s="3"/>
      <c r="BI2047" s="3"/>
      <c r="BJ2047" s="3"/>
      <c r="BK2047" s="3"/>
      <c r="BL2047" s="51"/>
      <c r="BM2047" s="8"/>
      <c r="BN2047" s="8"/>
      <c r="BO2047" s="10"/>
      <c r="BP2047" s="8"/>
      <c r="BQ2047" s="8"/>
      <c r="BR2047" s="8"/>
      <c r="BS2047" s="8"/>
      <c r="BT2047" s="8"/>
      <c r="BU2047" s="8"/>
      <c r="BV2047" s="8"/>
      <c r="BW2047" s="8"/>
    </row>
    <row r="2048" spans="1:75" x14ac:dyDescent="0.3">
      <c r="A2048" s="7"/>
      <c r="B2048" s="3"/>
      <c r="C2048" s="3"/>
      <c r="D2048" s="3"/>
      <c r="E2048" s="3"/>
      <c r="F2048" s="3"/>
      <c r="H2048" s="3"/>
      <c r="I2048" s="3"/>
      <c r="J2048" s="3"/>
      <c r="K2048" s="3"/>
      <c r="L2048" s="3"/>
      <c r="M2048" s="3"/>
      <c r="N2048" s="3"/>
      <c r="O2048" s="3"/>
      <c r="P2048" s="3"/>
      <c r="Q2048" s="3"/>
      <c r="R2048" s="3"/>
      <c r="S2048" s="3"/>
      <c r="T2048" s="3"/>
      <c r="U2048" s="3"/>
      <c r="V2048" s="3"/>
      <c r="W2048" s="3"/>
      <c r="X2048" s="3"/>
      <c r="Y2048" s="3"/>
      <c r="Z2048" s="3"/>
      <c r="AA2048" s="3"/>
      <c r="AB2048" s="3"/>
      <c r="AC2048" s="3"/>
      <c r="AD2048" s="3"/>
      <c r="AE2048" s="3"/>
      <c r="AF2048" s="3"/>
      <c r="AG2048" s="3"/>
      <c r="AH2048" s="3"/>
      <c r="AI2048" s="3"/>
      <c r="AJ2048" s="3"/>
      <c r="AK2048" s="3"/>
      <c r="AL2048" s="3"/>
      <c r="AM2048" s="3"/>
      <c r="AN2048" s="3"/>
      <c r="AO2048" s="3"/>
      <c r="AP2048" s="3"/>
      <c r="AQ2048" s="3"/>
      <c r="AR2048" s="3"/>
      <c r="AS2048" s="3"/>
      <c r="AT2048" s="3"/>
      <c r="AU2048" s="3"/>
      <c r="AV2048" s="3"/>
      <c r="AW2048" s="3"/>
      <c r="AX2048" s="3"/>
      <c r="AY2048" s="3"/>
      <c r="AZ2048" s="3"/>
      <c r="BA2048" s="3"/>
      <c r="BB2048" s="3"/>
      <c r="BC2048" s="3"/>
      <c r="BD2048" s="3"/>
      <c r="BE2048" s="3"/>
      <c r="BF2048" s="3"/>
      <c r="BG2048" s="3"/>
      <c r="BH2048" s="3"/>
      <c r="BI2048" s="3"/>
      <c r="BJ2048" s="3"/>
      <c r="BK2048" s="3"/>
      <c r="BL2048" s="51"/>
      <c r="BM2048" s="8"/>
      <c r="BN2048" s="8"/>
      <c r="BO2048" s="10"/>
      <c r="BP2048" s="8"/>
      <c r="BQ2048" s="8"/>
      <c r="BR2048" s="8"/>
      <c r="BS2048" s="8"/>
      <c r="BT2048" s="8"/>
      <c r="BU2048" s="8"/>
      <c r="BV2048" s="8"/>
      <c r="BW2048" s="8"/>
    </row>
    <row r="2049" spans="1:75" x14ac:dyDescent="0.3">
      <c r="A2049" s="7"/>
      <c r="B2049" s="3"/>
      <c r="C2049" s="3"/>
      <c r="D2049" s="3"/>
      <c r="E2049" s="3"/>
      <c r="F2049" s="3"/>
      <c r="H2049" s="3"/>
      <c r="I2049" s="3"/>
      <c r="J2049" s="3"/>
      <c r="K2049" s="3"/>
      <c r="L2049" s="3"/>
      <c r="M2049" s="3"/>
      <c r="N2049" s="3"/>
      <c r="O2049" s="3"/>
      <c r="P2049" s="3"/>
      <c r="Q2049" s="3"/>
      <c r="R2049" s="3"/>
      <c r="S2049" s="3"/>
      <c r="T2049" s="3"/>
      <c r="U2049" s="3"/>
      <c r="V2049" s="3"/>
      <c r="W2049" s="3"/>
      <c r="X2049" s="3"/>
      <c r="Y2049" s="3"/>
      <c r="Z2049" s="3"/>
      <c r="AA2049" s="3"/>
      <c r="AB2049" s="3"/>
      <c r="AC2049" s="3"/>
      <c r="AD2049" s="3"/>
      <c r="AE2049" s="3"/>
      <c r="AF2049" s="3"/>
      <c r="AG2049" s="3"/>
      <c r="AH2049" s="3"/>
      <c r="AI2049" s="3"/>
      <c r="AJ2049" s="3"/>
      <c r="AK2049" s="3"/>
      <c r="AL2049" s="3"/>
      <c r="AM2049" s="3"/>
      <c r="AN2049" s="3"/>
      <c r="AO2049" s="3"/>
      <c r="AP2049" s="3"/>
      <c r="AQ2049" s="3"/>
      <c r="AR2049" s="3"/>
      <c r="AS2049" s="3"/>
      <c r="AT2049" s="3"/>
      <c r="AU2049" s="3"/>
      <c r="AV2049" s="3"/>
      <c r="AW2049" s="3"/>
      <c r="AX2049" s="3"/>
      <c r="AY2049" s="3"/>
      <c r="AZ2049" s="3"/>
      <c r="BA2049" s="3"/>
      <c r="BB2049" s="3"/>
      <c r="BC2049" s="3"/>
      <c r="BD2049" s="3"/>
      <c r="BE2049" s="3"/>
      <c r="BF2049" s="3"/>
      <c r="BG2049" s="3"/>
      <c r="BH2049" s="3"/>
      <c r="BI2049" s="3"/>
      <c r="BJ2049" s="3"/>
      <c r="BK2049" s="3"/>
      <c r="BL2049" s="51"/>
      <c r="BM2049" s="8"/>
      <c r="BN2049" s="8"/>
      <c r="BO2049" s="10"/>
      <c r="BP2049" s="8"/>
      <c r="BQ2049" s="8"/>
      <c r="BR2049" s="8"/>
      <c r="BS2049" s="8"/>
      <c r="BT2049" s="8"/>
      <c r="BU2049" s="8"/>
      <c r="BV2049" s="8"/>
      <c r="BW2049" s="8"/>
    </row>
    <row r="2050" spans="1:75" x14ac:dyDescent="0.3">
      <c r="A2050" s="7"/>
      <c r="B2050" s="3"/>
      <c r="C2050" s="3"/>
      <c r="D2050" s="3"/>
      <c r="E2050" s="3"/>
      <c r="F2050" s="3"/>
      <c r="H2050" s="3"/>
      <c r="I2050" s="3"/>
      <c r="J2050" s="3"/>
      <c r="K2050" s="3"/>
      <c r="L2050" s="3"/>
      <c r="M2050" s="3"/>
      <c r="N2050" s="3"/>
      <c r="O2050" s="3"/>
      <c r="P2050" s="3"/>
      <c r="Q2050" s="3"/>
      <c r="R2050" s="3"/>
      <c r="S2050" s="3"/>
      <c r="T2050" s="3"/>
      <c r="U2050" s="3"/>
      <c r="V2050" s="3"/>
      <c r="W2050" s="3"/>
      <c r="X2050" s="3"/>
      <c r="Y2050" s="3"/>
      <c r="Z2050" s="3"/>
      <c r="AA2050" s="3"/>
      <c r="AB2050" s="3"/>
      <c r="AC2050" s="3"/>
      <c r="AD2050" s="3"/>
      <c r="AE2050" s="3"/>
      <c r="AF2050" s="3"/>
      <c r="AG2050" s="3"/>
      <c r="AH2050" s="3"/>
      <c r="AI2050" s="3"/>
      <c r="AJ2050" s="3"/>
      <c r="AK2050" s="3"/>
      <c r="AL2050" s="3"/>
      <c r="AM2050" s="3"/>
      <c r="AN2050" s="3"/>
      <c r="AO2050" s="3"/>
      <c r="AP2050" s="3"/>
      <c r="AQ2050" s="3"/>
      <c r="AR2050" s="3"/>
      <c r="AS2050" s="3"/>
      <c r="AT2050" s="3"/>
      <c r="AU2050" s="3"/>
      <c r="AV2050" s="3"/>
      <c r="AW2050" s="3"/>
      <c r="AX2050" s="3"/>
      <c r="AY2050" s="3"/>
      <c r="AZ2050" s="3"/>
      <c r="BA2050" s="3"/>
      <c r="BB2050" s="3"/>
      <c r="BC2050" s="3"/>
      <c r="BD2050" s="3"/>
      <c r="BE2050" s="3"/>
      <c r="BF2050" s="3"/>
      <c r="BG2050" s="3"/>
      <c r="BH2050" s="3"/>
      <c r="BI2050" s="3"/>
      <c r="BJ2050" s="3"/>
      <c r="BK2050" s="3"/>
      <c r="BL2050" s="51"/>
      <c r="BM2050" s="8"/>
      <c r="BN2050" s="8"/>
      <c r="BO2050" s="10"/>
      <c r="BP2050" s="8"/>
      <c r="BQ2050" s="8"/>
      <c r="BR2050" s="8"/>
      <c r="BS2050" s="8"/>
      <c r="BT2050" s="8"/>
      <c r="BU2050" s="8"/>
      <c r="BV2050" s="8"/>
      <c r="BW2050" s="8"/>
    </row>
    <row r="2051" spans="1:75" x14ac:dyDescent="0.3">
      <c r="A2051" s="7"/>
      <c r="B2051" s="3"/>
      <c r="C2051" s="3"/>
      <c r="D2051" s="3"/>
      <c r="E2051" s="3"/>
      <c r="F2051" s="3"/>
      <c r="H2051" s="3"/>
      <c r="I2051" s="3"/>
      <c r="J2051" s="3"/>
      <c r="K2051" s="3"/>
      <c r="L2051" s="3"/>
      <c r="M2051" s="3"/>
      <c r="N2051" s="3"/>
      <c r="O2051" s="3"/>
      <c r="P2051" s="3"/>
      <c r="Q2051" s="3"/>
      <c r="R2051" s="3"/>
      <c r="S2051" s="3"/>
      <c r="T2051" s="3"/>
      <c r="U2051" s="3"/>
      <c r="V2051" s="3"/>
      <c r="W2051" s="3"/>
      <c r="X2051" s="3"/>
      <c r="Y2051" s="3"/>
      <c r="Z2051" s="3"/>
      <c r="AA2051" s="3"/>
      <c r="AB2051" s="3"/>
      <c r="AC2051" s="3"/>
      <c r="AD2051" s="3"/>
      <c r="AE2051" s="3"/>
      <c r="AF2051" s="3"/>
      <c r="AG2051" s="3"/>
      <c r="AH2051" s="3"/>
      <c r="AI2051" s="3"/>
      <c r="AJ2051" s="3"/>
      <c r="AK2051" s="3"/>
      <c r="AL2051" s="3"/>
      <c r="AM2051" s="3"/>
      <c r="AN2051" s="3"/>
      <c r="AO2051" s="3"/>
      <c r="AP2051" s="3"/>
      <c r="AQ2051" s="3"/>
      <c r="AR2051" s="3"/>
      <c r="AS2051" s="3"/>
      <c r="AT2051" s="3"/>
      <c r="AU2051" s="3"/>
      <c r="AV2051" s="3"/>
      <c r="AW2051" s="3"/>
      <c r="AX2051" s="3"/>
      <c r="AY2051" s="3"/>
      <c r="AZ2051" s="3"/>
      <c r="BA2051" s="3"/>
      <c r="BB2051" s="3"/>
      <c r="BC2051" s="3"/>
      <c r="BD2051" s="3"/>
      <c r="BE2051" s="3"/>
      <c r="BF2051" s="3"/>
      <c r="BG2051" s="3"/>
      <c r="BH2051" s="3"/>
      <c r="BI2051" s="3"/>
      <c r="BJ2051" s="3"/>
      <c r="BK2051" s="3"/>
      <c r="BL2051" s="51"/>
      <c r="BM2051" s="8"/>
      <c r="BN2051" s="8"/>
      <c r="BO2051" s="10"/>
      <c r="BP2051" s="8"/>
      <c r="BQ2051" s="8"/>
      <c r="BR2051" s="8"/>
      <c r="BS2051" s="8"/>
      <c r="BT2051" s="8"/>
      <c r="BU2051" s="8"/>
      <c r="BV2051" s="8"/>
      <c r="BW2051" s="8"/>
    </row>
    <row r="2052" spans="1:75" x14ac:dyDescent="0.3">
      <c r="A2052" s="7"/>
      <c r="B2052" s="3"/>
      <c r="C2052" s="3"/>
      <c r="D2052" s="3"/>
      <c r="E2052" s="3"/>
      <c r="F2052" s="3"/>
      <c r="H2052" s="3"/>
      <c r="I2052" s="3"/>
      <c r="J2052" s="3"/>
      <c r="K2052" s="3"/>
      <c r="L2052" s="3"/>
      <c r="M2052" s="3"/>
      <c r="N2052" s="3"/>
      <c r="O2052" s="3"/>
      <c r="P2052" s="3"/>
      <c r="Q2052" s="3"/>
      <c r="R2052" s="3"/>
      <c r="S2052" s="3"/>
      <c r="T2052" s="3"/>
      <c r="U2052" s="3"/>
      <c r="V2052" s="3"/>
      <c r="W2052" s="3"/>
      <c r="X2052" s="3"/>
      <c r="Y2052" s="3"/>
      <c r="Z2052" s="3"/>
      <c r="AA2052" s="3"/>
      <c r="AB2052" s="3"/>
      <c r="AC2052" s="3"/>
      <c r="AD2052" s="3"/>
      <c r="AE2052" s="3"/>
      <c r="AF2052" s="3"/>
      <c r="AG2052" s="3"/>
      <c r="AH2052" s="3"/>
      <c r="AI2052" s="3"/>
      <c r="AJ2052" s="3"/>
      <c r="AK2052" s="3"/>
      <c r="AL2052" s="3"/>
      <c r="AM2052" s="3"/>
      <c r="AN2052" s="3"/>
      <c r="AO2052" s="3"/>
      <c r="AP2052" s="3"/>
      <c r="AQ2052" s="3"/>
      <c r="AR2052" s="3"/>
      <c r="AS2052" s="3"/>
      <c r="AT2052" s="3"/>
      <c r="AU2052" s="3"/>
      <c r="AV2052" s="3"/>
      <c r="AW2052" s="3"/>
      <c r="AX2052" s="3"/>
      <c r="AY2052" s="3"/>
      <c r="AZ2052" s="3"/>
      <c r="BA2052" s="3"/>
      <c r="BB2052" s="3"/>
      <c r="BC2052" s="3"/>
      <c r="BD2052" s="3"/>
      <c r="BE2052" s="3"/>
      <c r="BF2052" s="3"/>
      <c r="BG2052" s="3"/>
      <c r="BH2052" s="3"/>
      <c r="BI2052" s="3"/>
      <c r="BJ2052" s="3"/>
      <c r="BK2052" s="3"/>
      <c r="BL2052" s="51"/>
      <c r="BM2052" s="8"/>
      <c r="BN2052" s="8"/>
      <c r="BO2052" s="10"/>
      <c r="BP2052" s="8"/>
      <c r="BQ2052" s="8"/>
      <c r="BR2052" s="8"/>
      <c r="BS2052" s="8"/>
      <c r="BT2052" s="8"/>
      <c r="BU2052" s="8"/>
      <c r="BV2052" s="8"/>
      <c r="BW2052" s="8"/>
    </row>
    <row r="2053" spans="1:75" x14ac:dyDescent="0.3">
      <c r="A2053" s="7"/>
      <c r="B2053" s="3"/>
      <c r="C2053" s="3"/>
      <c r="D2053" s="3"/>
      <c r="E2053" s="3"/>
      <c r="F2053" s="3"/>
      <c r="H2053" s="3"/>
      <c r="I2053" s="3"/>
      <c r="J2053" s="3"/>
      <c r="K2053" s="3"/>
      <c r="L2053" s="3"/>
      <c r="M2053" s="3"/>
      <c r="N2053" s="3"/>
      <c r="O2053" s="3"/>
      <c r="P2053" s="3"/>
      <c r="Q2053" s="3"/>
      <c r="R2053" s="3"/>
      <c r="S2053" s="3"/>
      <c r="T2053" s="3"/>
      <c r="U2053" s="3"/>
      <c r="V2053" s="3"/>
      <c r="W2053" s="3"/>
      <c r="X2053" s="3"/>
      <c r="Y2053" s="3"/>
      <c r="Z2053" s="3"/>
      <c r="AA2053" s="3"/>
      <c r="AB2053" s="3"/>
      <c r="AC2053" s="3"/>
      <c r="AD2053" s="3"/>
      <c r="AE2053" s="3"/>
      <c r="AF2053" s="3"/>
      <c r="AG2053" s="3"/>
      <c r="AH2053" s="3"/>
      <c r="AI2053" s="3"/>
      <c r="AJ2053" s="3"/>
      <c r="AK2053" s="3"/>
      <c r="AL2053" s="3"/>
      <c r="AM2053" s="3"/>
      <c r="AN2053" s="3"/>
      <c r="AO2053" s="3"/>
      <c r="AP2053" s="3"/>
      <c r="AQ2053" s="3"/>
      <c r="AR2053" s="3"/>
      <c r="AS2053" s="3"/>
      <c r="AT2053" s="3"/>
      <c r="AU2053" s="3"/>
      <c r="AV2053" s="3"/>
      <c r="AW2053" s="3"/>
      <c r="AX2053" s="3"/>
      <c r="AY2053" s="3"/>
      <c r="AZ2053" s="3"/>
      <c r="BA2053" s="3"/>
      <c r="BB2053" s="3"/>
      <c r="BC2053" s="3"/>
      <c r="BD2053" s="3"/>
      <c r="BE2053" s="3"/>
      <c r="BF2053" s="3"/>
      <c r="BG2053" s="3"/>
      <c r="BH2053" s="3"/>
      <c r="BI2053" s="3"/>
      <c r="BJ2053" s="3"/>
      <c r="BK2053" s="3"/>
      <c r="BL2053" s="51"/>
      <c r="BM2053" s="8"/>
      <c r="BN2053" s="8"/>
      <c r="BO2053" s="10"/>
      <c r="BP2053" s="8"/>
      <c r="BQ2053" s="8"/>
      <c r="BR2053" s="8"/>
      <c r="BS2053" s="8"/>
      <c r="BT2053" s="8"/>
      <c r="BU2053" s="8"/>
      <c r="BV2053" s="8"/>
      <c r="BW2053" s="8"/>
    </row>
    <row r="2054" spans="1:75" x14ac:dyDescent="0.3">
      <c r="A2054" s="7"/>
      <c r="B2054" s="3"/>
      <c r="C2054" s="3"/>
      <c r="D2054" s="3"/>
      <c r="E2054" s="3"/>
      <c r="F2054" s="3"/>
      <c r="H2054" s="3"/>
      <c r="I2054" s="3"/>
      <c r="J2054" s="3"/>
      <c r="K2054" s="3"/>
      <c r="L2054" s="3"/>
      <c r="M2054" s="3"/>
      <c r="N2054" s="3"/>
      <c r="O2054" s="3"/>
      <c r="P2054" s="3"/>
      <c r="Q2054" s="3"/>
      <c r="R2054" s="3"/>
      <c r="S2054" s="3"/>
      <c r="T2054" s="3"/>
      <c r="U2054" s="3"/>
      <c r="V2054" s="3"/>
      <c r="W2054" s="3"/>
      <c r="X2054" s="3"/>
      <c r="Y2054" s="3"/>
      <c r="Z2054" s="3"/>
      <c r="AA2054" s="3"/>
      <c r="AB2054" s="3"/>
      <c r="AC2054" s="3"/>
      <c r="AD2054" s="3"/>
      <c r="AE2054" s="3"/>
      <c r="AF2054" s="3"/>
      <c r="AG2054" s="3"/>
      <c r="AH2054" s="3"/>
      <c r="AI2054" s="3"/>
      <c r="AJ2054" s="3"/>
      <c r="AK2054" s="3"/>
      <c r="AL2054" s="3"/>
      <c r="AM2054" s="3"/>
      <c r="AN2054" s="3"/>
      <c r="AO2054" s="3"/>
      <c r="AP2054" s="3"/>
      <c r="AQ2054" s="3"/>
      <c r="AR2054" s="3"/>
      <c r="AS2054" s="3"/>
      <c r="AT2054" s="3"/>
      <c r="AU2054" s="3"/>
      <c r="AV2054" s="3"/>
      <c r="AW2054" s="3"/>
      <c r="AX2054" s="3"/>
      <c r="AY2054" s="3"/>
      <c r="AZ2054" s="3"/>
      <c r="BA2054" s="3"/>
      <c r="BB2054" s="3"/>
      <c r="BC2054" s="3"/>
      <c r="BD2054" s="3"/>
      <c r="BE2054" s="3"/>
      <c r="BF2054" s="3"/>
      <c r="BG2054" s="3"/>
      <c r="BH2054" s="3"/>
      <c r="BI2054" s="3"/>
      <c r="BJ2054" s="3"/>
      <c r="BK2054" s="3"/>
      <c r="BL2054" s="51"/>
      <c r="BM2054" s="8"/>
      <c r="BN2054" s="8"/>
      <c r="BO2054" s="10"/>
      <c r="BP2054" s="8"/>
      <c r="BQ2054" s="8"/>
      <c r="BR2054" s="8"/>
      <c r="BS2054" s="8"/>
      <c r="BT2054" s="8"/>
      <c r="BU2054" s="8"/>
      <c r="BV2054" s="8"/>
      <c r="BW2054" s="8"/>
    </row>
    <row r="2055" spans="1:75" x14ac:dyDescent="0.3">
      <c r="A2055" s="7"/>
      <c r="B2055" s="3"/>
      <c r="C2055" s="3"/>
      <c r="D2055" s="3"/>
      <c r="E2055" s="3"/>
      <c r="F2055" s="3"/>
      <c r="H2055" s="3"/>
      <c r="I2055" s="3"/>
      <c r="J2055" s="3"/>
      <c r="K2055" s="3"/>
      <c r="L2055" s="3"/>
      <c r="M2055" s="3"/>
      <c r="N2055" s="3"/>
      <c r="O2055" s="3"/>
      <c r="P2055" s="3"/>
      <c r="Q2055" s="3"/>
      <c r="R2055" s="3"/>
      <c r="S2055" s="3"/>
      <c r="T2055" s="3"/>
      <c r="U2055" s="3"/>
      <c r="V2055" s="3"/>
      <c r="W2055" s="3"/>
      <c r="X2055" s="3"/>
      <c r="Y2055" s="3"/>
      <c r="Z2055" s="3"/>
      <c r="AA2055" s="3"/>
      <c r="AB2055" s="3"/>
      <c r="AC2055" s="3"/>
      <c r="AD2055" s="3"/>
      <c r="AE2055" s="3"/>
      <c r="AF2055" s="3"/>
      <c r="AG2055" s="3"/>
      <c r="AH2055" s="3"/>
      <c r="AI2055" s="3"/>
      <c r="AJ2055" s="3"/>
      <c r="AK2055" s="3"/>
      <c r="AL2055" s="3"/>
      <c r="AM2055" s="3"/>
      <c r="AN2055" s="3"/>
      <c r="AO2055" s="3"/>
      <c r="AP2055" s="3"/>
      <c r="AQ2055" s="3"/>
      <c r="AR2055" s="3"/>
      <c r="AS2055" s="3"/>
      <c r="AT2055" s="3"/>
      <c r="AU2055" s="3"/>
      <c r="AV2055" s="3"/>
      <c r="AW2055" s="3"/>
      <c r="AX2055" s="3"/>
      <c r="AY2055" s="3"/>
      <c r="AZ2055" s="3"/>
      <c r="BA2055" s="3"/>
      <c r="BB2055" s="3"/>
      <c r="BC2055" s="3"/>
      <c r="BD2055" s="3"/>
      <c r="BE2055" s="3"/>
      <c r="BF2055" s="3"/>
      <c r="BG2055" s="3"/>
      <c r="BH2055" s="3"/>
      <c r="BI2055" s="3"/>
      <c r="BJ2055" s="3"/>
      <c r="BK2055" s="3"/>
      <c r="BL2055" s="51"/>
      <c r="BM2055" s="8"/>
      <c r="BN2055" s="8"/>
      <c r="BO2055" s="10"/>
      <c r="BP2055" s="8"/>
      <c r="BQ2055" s="8"/>
      <c r="BR2055" s="8"/>
      <c r="BS2055" s="8"/>
      <c r="BT2055" s="8"/>
      <c r="BU2055" s="8"/>
      <c r="BV2055" s="8"/>
      <c r="BW2055" s="8"/>
    </row>
    <row r="2056" spans="1:75" x14ac:dyDescent="0.3">
      <c r="A2056" s="7"/>
      <c r="B2056" s="3"/>
      <c r="C2056" s="3"/>
      <c r="D2056" s="3"/>
      <c r="E2056" s="3"/>
      <c r="F2056" s="3"/>
      <c r="H2056" s="3"/>
      <c r="I2056" s="3"/>
      <c r="J2056" s="3"/>
      <c r="K2056" s="3"/>
      <c r="L2056" s="3"/>
      <c r="M2056" s="3"/>
      <c r="N2056" s="3"/>
      <c r="O2056" s="3"/>
      <c r="P2056" s="3"/>
      <c r="Q2056" s="3"/>
      <c r="R2056" s="3"/>
      <c r="S2056" s="3"/>
      <c r="T2056" s="3"/>
      <c r="U2056" s="3"/>
      <c r="V2056" s="3"/>
      <c r="W2056" s="3"/>
      <c r="X2056" s="3"/>
      <c r="Y2056" s="3"/>
      <c r="Z2056" s="3"/>
      <c r="AA2056" s="3"/>
      <c r="AB2056" s="3"/>
      <c r="AC2056" s="3"/>
      <c r="AD2056" s="3"/>
      <c r="AE2056" s="3"/>
      <c r="AF2056" s="3"/>
      <c r="AG2056" s="3"/>
      <c r="AH2056" s="3"/>
      <c r="AI2056" s="3"/>
      <c r="AJ2056" s="3"/>
      <c r="AK2056" s="3"/>
      <c r="AL2056" s="3"/>
      <c r="AM2056" s="3"/>
      <c r="AN2056" s="3"/>
      <c r="AO2056" s="3"/>
      <c r="AP2056" s="3"/>
      <c r="AQ2056" s="3"/>
      <c r="AR2056" s="3"/>
      <c r="AS2056" s="3"/>
      <c r="AT2056" s="3"/>
      <c r="AU2056" s="3"/>
      <c r="AV2056" s="3"/>
      <c r="AW2056" s="3"/>
      <c r="AX2056" s="3"/>
      <c r="AY2056" s="3"/>
      <c r="AZ2056" s="3"/>
      <c r="BA2056" s="3"/>
      <c r="BB2056" s="3"/>
      <c r="BC2056" s="3"/>
      <c r="BD2056" s="3"/>
      <c r="BE2056" s="3"/>
      <c r="BF2056" s="3"/>
      <c r="BG2056" s="3"/>
      <c r="BH2056" s="3"/>
      <c r="BI2056" s="3"/>
      <c r="BJ2056" s="3"/>
      <c r="BK2056" s="3"/>
      <c r="BL2056" s="51"/>
      <c r="BM2056" s="8"/>
      <c r="BN2056" s="8"/>
      <c r="BO2056" s="10"/>
      <c r="BP2056" s="8"/>
      <c r="BQ2056" s="8"/>
      <c r="BR2056" s="8"/>
      <c r="BS2056" s="8"/>
      <c r="BT2056" s="8"/>
      <c r="BU2056" s="8"/>
      <c r="BV2056" s="8"/>
      <c r="BW2056" s="8"/>
    </row>
    <row r="2057" spans="1:75" x14ac:dyDescent="0.3">
      <c r="A2057" s="7"/>
      <c r="B2057" s="3"/>
      <c r="C2057" s="3"/>
      <c r="D2057" s="3"/>
      <c r="E2057" s="3"/>
      <c r="F2057" s="3"/>
      <c r="H2057" s="3"/>
      <c r="I2057" s="3"/>
      <c r="J2057" s="3"/>
      <c r="K2057" s="3"/>
      <c r="L2057" s="3"/>
      <c r="M2057" s="3"/>
      <c r="N2057" s="3"/>
      <c r="O2057" s="3"/>
      <c r="P2057" s="3"/>
      <c r="Q2057" s="3"/>
      <c r="R2057" s="3"/>
      <c r="S2057" s="3"/>
      <c r="T2057" s="3"/>
      <c r="U2057" s="3"/>
      <c r="V2057" s="3"/>
      <c r="W2057" s="3"/>
      <c r="X2057" s="3"/>
      <c r="Y2057" s="3"/>
      <c r="Z2057" s="3"/>
      <c r="AA2057" s="3"/>
      <c r="AB2057" s="3"/>
      <c r="AC2057" s="3"/>
      <c r="AD2057" s="3"/>
      <c r="AE2057" s="3"/>
      <c r="AF2057" s="3"/>
      <c r="AG2057" s="3"/>
      <c r="AH2057" s="3"/>
      <c r="AI2057" s="3"/>
      <c r="AJ2057" s="3"/>
      <c r="AK2057" s="3"/>
      <c r="AL2057" s="3"/>
      <c r="AM2057" s="3"/>
      <c r="AN2057" s="3"/>
      <c r="AO2057" s="3"/>
      <c r="AP2057" s="3"/>
      <c r="AQ2057" s="3"/>
      <c r="AR2057" s="3"/>
      <c r="AS2057" s="3"/>
      <c r="AT2057" s="3"/>
      <c r="AU2057" s="3"/>
      <c r="AV2057" s="3"/>
      <c r="AW2057" s="3"/>
      <c r="AX2057" s="3"/>
      <c r="AY2057" s="3"/>
      <c r="AZ2057" s="3"/>
      <c r="BA2057" s="3"/>
      <c r="BB2057" s="3"/>
      <c r="BC2057" s="3"/>
      <c r="BD2057" s="3"/>
      <c r="BE2057" s="3"/>
      <c r="BF2057" s="3"/>
      <c r="BG2057" s="3"/>
      <c r="BH2057" s="3"/>
      <c r="BI2057" s="3"/>
      <c r="BJ2057" s="3"/>
      <c r="BK2057" s="3"/>
      <c r="BL2057" s="51"/>
      <c r="BM2057" s="8"/>
      <c r="BN2057" s="8"/>
      <c r="BO2057" s="10"/>
      <c r="BP2057" s="8"/>
      <c r="BQ2057" s="8"/>
      <c r="BR2057" s="8"/>
      <c r="BS2057" s="8"/>
      <c r="BT2057" s="8"/>
      <c r="BU2057" s="8"/>
      <c r="BV2057" s="8"/>
      <c r="BW2057" s="8"/>
    </row>
    <row r="2058" spans="1:75" x14ac:dyDescent="0.3">
      <c r="A2058" s="7"/>
      <c r="B2058" s="3"/>
      <c r="C2058" s="3"/>
      <c r="D2058" s="3"/>
      <c r="E2058" s="3"/>
      <c r="F2058" s="3"/>
      <c r="H2058" s="3"/>
      <c r="I2058" s="3"/>
      <c r="J2058" s="3"/>
      <c r="K2058" s="3"/>
      <c r="L2058" s="3"/>
      <c r="M2058" s="3"/>
      <c r="N2058" s="3"/>
      <c r="O2058" s="3"/>
      <c r="P2058" s="3"/>
      <c r="Q2058" s="3"/>
      <c r="R2058" s="3"/>
      <c r="S2058" s="3"/>
      <c r="T2058" s="3"/>
      <c r="U2058" s="3"/>
      <c r="V2058" s="3"/>
      <c r="W2058" s="3"/>
      <c r="X2058" s="3"/>
      <c r="Y2058" s="3"/>
      <c r="Z2058" s="3"/>
      <c r="AA2058" s="3"/>
      <c r="AB2058" s="3"/>
      <c r="AC2058" s="3"/>
      <c r="AD2058" s="3"/>
      <c r="AE2058" s="3"/>
      <c r="AF2058" s="3"/>
      <c r="AG2058" s="3"/>
      <c r="AH2058" s="3"/>
      <c r="AI2058" s="3"/>
      <c r="AJ2058" s="3"/>
      <c r="AK2058" s="3"/>
      <c r="AL2058" s="3"/>
      <c r="AM2058" s="3"/>
      <c r="AN2058" s="3"/>
      <c r="AO2058" s="3"/>
      <c r="AP2058" s="3"/>
      <c r="AQ2058" s="3"/>
      <c r="AR2058" s="3"/>
      <c r="AS2058" s="3"/>
      <c r="AT2058" s="3"/>
      <c r="AU2058" s="3"/>
      <c r="AV2058" s="3"/>
      <c r="AW2058" s="3"/>
      <c r="AX2058" s="3"/>
      <c r="AY2058" s="3"/>
      <c r="AZ2058" s="3"/>
      <c r="BA2058" s="3"/>
      <c r="BB2058" s="3"/>
      <c r="BC2058" s="3"/>
      <c r="BD2058" s="3"/>
      <c r="BE2058" s="3"/>
      <c r="BF2058" s="3"/>
      <c r="BG2058" s="3"/>
      <c r="BH2058" s="3"/>
      <c r="BI2058" s="3"/>
      <c r="BJ2058" s="3"/>
      <c r="BK2058" s="3"/>
      <c r="BL2058" s="51"/>
      <c r="BM2058" s="8"/>
      <c r="BN2058" s="8"/>
      <c r="BO2058" s="10"/>
      <c r="BP2058" s="8"/>
      <c r="BQ2058" s="8"/>
      <c r="BR2058" s="8"/>
      <c r="BS2058" s="8"/>
      <c r="BT2058" s="8"/>
      <c r="BU2058" s="8"/>
      <c r="BV2058" s="8"/>
      <c r="BW2058" s="8"/>
    </row>
    <row r="2059" spans="1:75" x14ac:dyDescent="0.3">
      <c r="A2059" s="7"/>
      <c r="B2059" s="3"/>
      <c r="C2059" s="3"/>
      <c r="D2059" s="3"/>
      <c r="E2059" s="3"/>
      <c r="F2059" s="3"/>
      <c r="H2059" s="3"/>
      <c r="I2059" s="3"/>
      <c r="J2059" s="3"/>
      <c r="K2059" s="3"/>
      <c r="L2059" s="3"/>
      <c r="M2059" s="3"/>
      <c r="N2059" s="3"/>
      <c r="O2059" s="3"/>
      <c r="P2059" s="3"/>
      <c r="Q2059" s="3"/>
      <c r="R2059" s="3"/>
      <c r="S2059" s="3"/>
      <c r="T2059" s="3"/>
      <c r="U2059" s="3"/>
      <c r="V2059" s="3"/>
      <c r="W2059" s="3"/>
      <c r="X2059" s="3"/>
      <c r="Y2059" s="3"/>
      <c r="Z2059" s="3"/>
      <c r="AA2059" s="3"/>
      <c r="AB2059" s="3"/>
      <c r="AC2059" s="3"/>
      <c r="AD2059" s="3"/>
      <c r="AE2059" s="3"/>
      <c r="AF2059" s="3"/>
      <c r="AG2059" s="3"/>
      <c r="AH2059" s="3"/>
      <c r="AI2059" s="3"/>
      <c r="AJ2059" s="3"/>
      <c r="AK2059" s="3"/>
      <c r="AL2059" s="3"/>
      <c r="AM2059" s="3"/>
      <c r="AN2059" s="3"/>
      <c r="AO2059" s="3"/>
      <c r="AP2059" s="3"/>
      <c r="AQ2059" s="3"/>
      <c r="AR2059" s="3"/>
      <c r="AS2059" s="3"/>
      <c r="AT2059" s="3"/>
      <c r="AU2059" s="3"/>
      <c r="AV2059" s="3"/>
      <c r="AW2059" s="3"/>
      <c r="AX2059" s="3"/>
      <c r="AY2059" s="3"/>
      <c r="AZ2059" s="3"/>
      <c r="BA2059" s="3"/>
      <c r="BB2059" s="3"/>
      <c r="BC2059" s="3"/>
      <c r="BD2059" s="3"/>
      <c r="BE2059" s="3"/>
      <c r="BF2059" s="3"/>
      <c r="BG2059" s="3"/>
      <c r="BH2059" s="3"/>
      <c r="BI2059" s="3"/>
      <c r="BJ2059" s="3"/>
      <c r="BK2059" s="3"/>
      <c r="BL2059" s="51"/>
      <c r="BM2059" s="8"/>
      <c r="BN2059" s="8"/>
      <c r="BO2059" s="10"/>
      <c r="BP2059" s="8"/>
      <c r="BQ2059" s="8"/>
      <c r="BR2059" s="8"/>
      <c r="BS2059" s="8"/>
      <c r="BT2059" s="8"/>
      <c r="BU2059" s="8"/>
      <c r="BV2059" s="8"/>
      <c r="BW2059" s="8"/>
    </row>
    <row r="2060" spans="1:75" x14ac:dyDescent="0.3">
      <c r="A2060" s="7"/>
      <c r="B2060" s="3"/>
      <c r="C2060" s="3"/>
      <c r="D2060" s="3"/>
      <c r="E2060" s="3"/>
      <c r="F2060" s="3"/>
      <c r="H2060" s="3"/>
      <c r="I2060" s="3"/>
      <c r="J2060" s="3"/>
      <c r="K2060" s="3"/>
      <c r="L2060" s="3"/>
      <c r="M2060" s="3"/>
      <c r="N2060" s="3"/>
      <c r="O2060" s="3"/>
      <c r="P2060" s="3"/>
      <c r="Q2060" s="3"/>
      <c r="R2060" s="3"/>
      <c r="S2060" s="3"/>
      <c r="T2060" s="3"/>
      <c r="U2060" s="3"/>
      <c r="V2060" s="3"/>
      <c r="W2060" s="3"/>
      <c r="X2060" s="3"/>
      <c r="Y2060" s="3"/>
      <c r="Z2060" s="3"/>
      <c r="AA2060" s="3"/>
      <c r="AB2060" s="3"/>
      <c r="AC2060" s="3"/>
      <c r="AD2060" s="3"/>
      <c r="AE2060" s="3"/>
      <c r="AF2060" s="3"/>
      <c r="AG2060" s="3"/>
      <c r="AH2060" s="3"/>
      <c r="AI2060" s="3"/>
      <c r="AJ2060" s="3"/>
      <c r="AK2060" s="3"/>
      <c r="AL2060" s="3"/>
      <c r="AM2060" s="3"/>
      <c r="AN2060" s="3"/>
      <c r="AO2060" s="3"/>
      <c r="AP2060" s="3"/>
      <c r="AQ2060" s="3"/>
      <c r="AR2060" s="3"/>
      <c r="AS2060" s="3"/>
      <c r="AT2060" s="3"/>
      <c r="AU2060" s="3"/>
      <c r="AV2060" s="3"/>
      <c r="AW2060" s="3"/>
      <c r="AX2060" s="3"/>
      <c r="AY2060" s="3"/>
      <c r="AZ2060" s="3"/>
      <c r="BA2060" s="3"/>
      <c r="BB2060" s="3"/>
      <c r="BC2060" s="3"/>
      <c r="BD2060" s="3"/>
      <c r="BE2060" s="3"/>
      <c r="BF2060" s="3"/>
      <c r="BG2060" s="3"/>
      <c r="BH2060" s="3"/>
      <c r="BI2060" s="3"/>
      <c r="BJ2060" s="3"/>
      <c r="BK2060" s="3"/>
      <c r="BL2060" s="51"/>
      <c r="BM2060" s="8"/>
      <c r="BN2060" s="8"/>
      <c r="BO2060" s="10"/>
      <c r="BP2060" s="8"/>
      <c r="BQ2060" s="8"/>
      <c r="BR2060" s="8"/>
      <c r="BS2060" s="8"/>
      <c r="BT2060" s="8"/>
      <c r="BU2060" s="8"/>
      <c r="BV2060" s="8"/>
      <c r="BW2060" s="8"/>
    </row>
    <row r="2061" spans="1:75" x14ac:dyDescent="0.3">
      <c r="A2061" s="7"/>
      <c r="B2061" s="3"/>
      <c r="C2061" s="3"/>
      <c r="D2061" s="3"/>
      <c r="E2061" s="3"/>
      <c r="F2061" s="3"/>
      <c r="H2061" s="3"/>
      <c r="I2061" s="3"/>
      <c r="J2061" s="3"/>
      <c r="K2061" s="3"/>
      <c r="L2061" s="3"/>
      <c r="M2061" s="3"/>
      <c r="N2061" s="3"/>
      <c r="O2061" s="3"/>
      <c r="P2061" s="3"/>
      <c r="Q2061" s="3"/>
      <c r="R2061" s="3"/>
      <c r="S2061" s="3"/>
      <c r="T2061" s="3"/>
      <c r="U2061" s="3"/>
      <c r="V2061" s="3"/>
      <c r="W2061" s="3"/>
      <c r="X2061" s="3"/>
      <c r="Y2061" s="3"/>
      <c r="Z2061" s="3"/>
      <c r="AA2061" s="3"/>
      <c r="AB2061" s="3"/>
      <c r="AC2061" s="3"/>
      <c r="AD2061" s="3"/>
      <c r="AE2061" s="3"/>
      <c r="AF2061" s="3"/>
      <c r="AG2061" s="3"/>
      <c r="AH2061" s="3"/>
      <c r="AI2061" s="3"/>
      <c r="AJ2061" s="3"/>
      <c r="AK2061" s="3"/>
      <c r="AL2061" s="3"/>
      <c r="AM2061" s="3"/>
      <c r="AN2061" s="3"/>
      <c r="AO2061" s="3"/>
      <c r="AP2061" s="3"/>
      <c r="AQ2061" s="3"/>
      <c r="AR2061" s="3"/>
      <c r="AS2061" s="3"/>
      <c r="AT2061" s="3"/>
      <c r="AU2061" s="3"/>
      <c r="AV2061" s="3"/>
      <c r="AW2061" s="3"/>
      <c r="AX2061" s="3"/>
      <c r="AY2061" s="3"/>
      <c r="AZ2061" s="3"/>
      <c r="BA2061" s="3"/>
      <c r="BB2061" s="3"/>
      <c r="BC2061" s="3"/>
      <c r="BD2061" s="3"/>
      <c r="BE2061" s="3"/>
      <c r="BF2061" s="3"/>
      <c r="BG2061" s="3"/>
      <c r="BH2061" s="3"/>
      <c r="BI2061" s="3"/>
      <c r="BJ2061" s="3"/>
      <c r="BK2061" s="3"/>
      <c r="BL2061" s="51"/>
      <c r="BM2061" s="8"/>
      <c r="BN2061" s="8"/>
      <c r="BO2061" s="10"/>
      <c r="BP2061" s="8"/>
      <c r="BQ2061" s="8"/>
      <c r="BR2061" s="8"/>
      <c r="BS2061" s="8"/>
      <c r="BT2061" s="8"/>
      <c r="BU2061" s="8"/>
      <c r="BV2061" s="8"/>
      <c r="BW2061" s="8"/>
    </row>
    <row r="2062" spans="1:75" x14ac:dyDescent="0.3">
      <c r="A2062" s="7"/>
      <c r="B2062" s="3"/>
      <c r="C2062" s="3"/>
      <c r="D2062" s="3"/>
      <c r="E2062" s="3"/>
      <c r="F2062" s="3"/>
      <c r="H2062" s="3"/>
      <c r="I2062" s="3"/>
      <c r="J2062" s="3"/>
      <c r="K2062" s="3"/>
      <c r="L2062" s="3"/>
      <c r="M2062" s="3"/>
      <c r="N2062" s="3"/>
      <c r="O2062" s="3"/>
      <c r="P2062" s="3"/>
      <c r="Q2062" s="3"/>
      <c r="R2062" s="3"/>
      <c r="S2062" s="3"/>
      <c r="T2062" s="3"/>
      <c r="U2062" s="3"/>
      <c r="V2062" s="3"/>
      <c r="W2062" s="3"/>
      <c r="X2062" s="3"/>
      <c r="Y2062" s="3"/>
      <c r="Z2062" s="3"/>
      <c r="AA2062" s="3"/>
      <c r="AB2062" s="3"/>
      <c r="AC2062" s="3"/>
      <c r="AD2062" s="3"/>
      <c r="AE2062" s="3"/>
      <c r="AF2062" s="3"/>
      <c r="AG2062" s="3"/>
      <c r="AH2062" s="3"/>
      <c r="AI2062" s="3"/>
      <c r="AJ2062" s="3"/>
      <c r="AK2062" s="3"/>
      <c r="AL2062" s="3"/>
      <c r="AM2062" s="3"/>
      <c r="AN2062" s="3"/>
      <c r="AO2062" s="3"/>
      <c r="AP2062" s="3"/>
      <c r="AQ2062" s="3"/>
      <c r="AR2062" s="3"/>
      <c r="AS2062" s="3"/>
      <c r="AT2062" s="3"/>
      <c r="AU2062" s="3"/>
      <c r="AV2062" s="3"/>
      <c r="AW2062" s="3"/>
      <c r="AX2062" s="3"/>
      <c r="AY2062" s="3"/>
      <c r="AZ2062" s="3"/>
      <c r="BA2062" s="3"/>
      <c r="BB2062" s="3"/>
      <c r="BC2062" s="3"/>
      <c r="BD2062" s="3"/>
      <c r="BE2062" s="3"/>
      <c r="BF2062" s="3"/>
      <c r="BG2062" s="3"/>
      <c r="BH2062" s="3"/>
      <c r="BI2062" s="3"/>
      <c r="BJ2062" s="3"/>
      <c r="BK2062" s="3"/>
      <c r="BL2062" s="51"/>
      <c r="BM2062" s="8"/>
      <c r="BN2062" s="8"/>
      <c r="BO2062" s="10"/>
      <c r="BP2062" s="8"/>
      <c r="BQ2062" s="8"/>
      <c r="BR2062" s="8"/>
      <c r="BS2062" s="8"/>
      <c r="BT2062" s="8"/>
      <c r="BU2062" s="8"/>
      <c r="BV2062" s="8"/>
      <c r="BW2062" s="8"/>
    </row>
    <row r="2063" spans="1:75" x14ac:dyDescent="0.3">
      <c r="A2063" s="7"/>
      <c r="B2063" s="3"/>
      <c r="C2063" s="3"/>
      <c r="D2063" s="3"/>
      <c r="E2063" s="3"/>
      <c r="F2063" s="3"/>
      <c r="H2063" s="3"/>
      <c r="I2063" s="3"/>
      <c r="J2063" s="3"/>
      <c r="K2063" s="3"/>
      <c r="L2063" s="3"/>
      <c r="M2063" s="3"/>
      <c r="N2063" s="3"/>
      <c r="O2063" s="3"/>
      <c r="P2063" s="3"/>
      <c r="Q2063" s="3"/>
      <c r="R2063" s="3"/>
      <c r="S2063" s="3"/>
      <c r="T2063" s="3"/>
      <c r="U2063" s="3"/>
      <c r="V2063" s="3"/>
      <c r="W2063" s="3"/>
      <c r="X2063" s="3"/>
      <c r="Y2063" s="3"/>
      <c r="Z2063" s="3"/>
      <c r="AA2063" s="3"/>
      <c r="AB2063" s="3"/>
      <c r="AC2063" s="3"/>
      <c r="AD2063" s="3"/>
      <c r="AE2063" s="3"/>
      <c r="AF2063" s="3"/>
      <c r="AG2063" s="3"/>
      <c r="AH2063" s="3"/>
      <c r="AI2063" s="3"/>
      <c r="AJ2063" s="3"/>
      <c r="AK2063" s="3"/>
      <c r="AL2063" s="3"/>
      <c r="AM2063" s="3"/>
      <c r="AN2063" s="3"/>
      <c r="AO2063" s="3"/>
      <c r="AP2063" s="3"/>
      <c r="AQ2063" s="3"/>
      <c r="AR2063" s="3"/>
      <c r="AS2063" s="3"/>
      <c r="AT2063" s="3"/>
      <c r="AU2063" s="3"/>
      <c r="AV2063" s="3"/>
      <c r="AW2063" s="3"/>
      <c r="AX2063" s="3"/>
      <c r="AY2063" s="3"/>
      <c r="AZ2063" s="3"/>
      <c r="BA2063" s="3"/>
      <c r="BB2063" s="3"/>
      <c r="BC2063" s="3"/>
      <c r="BD2063" s="3"/>
      <c r="BE2063" s="3"/>
      <c r="BF2063" s="3"/>
      <c r="BG2063" s="3"/>
      <c r="BH2063" s="3"/>
      <c r="BI2063" s="3"/>
      <c r="BJ2063" s="3"/>
      <c r="BK2063" s="3"/>
      <c r="BL2063" s="51"/>
      <c r="BM2063" s="8"/>
      <c r="BN2063" s="8"/>
      <c r="BO2063" s="10"/>
      <c r="BP2063" s="8"/>
      <c r="BQ2063" s="8"/>
      <c r="BR2063" s="8"/>
      <c r="BS2063" s="8"/>
      <c r="BT2063" s="8"/>
      <c r="BU2063" s="8"/>
      <c r="BV2063" s="8"/>
      <c r="BW2063" s="8"/>
    </row>
    <row r="2064" spans="1:75" x14ac:dyDescent="0.3">
      <c r="A2064" s="7"/>
      <c r="B2064" s="3"/>
      <c r="C2064" s="3"/>
      <c r="D2064" s="3"/>
      <c r="E2064" s="3"/>
      <c r="F2064" s="3"/>
      <c r="H2064" s="3"/>
      <c r="I2064" s="3"/>
      <c r="J2064" s="3"/>
      <c r="K2064" s="3"/>
      <c r="L2064" s="3"/>
      <c r="M2064" s="3"/>
      <c r="N2064" s="3"/>
      <c r="O2064" s="3"/>
      <c r="P2064" s="3"/>
      <c r="Q2064" s="3"/>
      <c r="R2064" s="3"/>
      <c r="S2064" s="3"/>
      <c r="T2064" s="3"/>
      <c r="U2064" s="3"/>
      <c r="V2064" s="3"/>
      <c r="W2064" s="3"/>
      <c r="X2064" s="3"/>
      <c r="Y2064" s="3"/>
      <c r="Z2064" s="3"/>
      <c r="AA2064" s="3"/>
      <c r="AB2064" s="3"/>
      <c r="AC2064" s="3"/>
      <c r="AD2064" s="3"/>
      <c r="AE2064" s="3"/>
      <c r="AF2064" s="3"/>
      <c r="AG2064" s="3"/>
      <c r="AH2064" s="3"/>
      <c r="AI2064" s="3"/>
      <c r="AJ2064" s="3"/>
      <c r="AK2064" s="3"/>
      <c r="AL2064" s="3"/>
      <c r="AM2064" s="3"/>
      <c r="AN2064" s="3"/>
      <c r="AO2064" s="3"/>
      <c r="AP2064" s="3"/>
      <c r="AQ2064" s="3"/>
      <c r="AR2064" s="3"/>
      <c r="AS2064" s="3"/>
      <c r="AT2064" s="3"/>
      <c r="AU2064" s="3"/>
      <c r="AV2064" s="3"/>
      <c r="AW2064" s="3"/>
      <c r="AX2064" s="3"/>
      <c r="AY2064" s="3"/>
      <c r="AZ2064" s="3"/>
      <c r="BA2064" s="3"/>
      <c r="BB2064" s="3"/>
      <c r="BC2064" s="3"/>
      <c r="BD2064" s="3"/>
      <c r="BE2064" s="3"/>
      <c r="BF2064" s="3"/>
      <c r="BG2064" s="3"/>
      <c r="BH2064" s="3"/>
      <c r="BI2064" s="3"/>
      <c r="BJ2064" s="3"/>
      <c r="BK2064" s="3"/>
      <c r="BL2064" s="51"/>
      <c r="BM2064" s="8"/>
      <c r="BN2064" s="8"/>
      <c r="BO2064" s="10"/>
      <c r="BP2064" s="8"/>
      <c r="BQ2064" s="8"/>
      <c r="BR2064" s="8"/>
      <c r="BS2064" s="8"/>
      <c r="BT2064" s="8"/>
      <c r="BU2064" s="8"/>
      <c r="BV2064" s="8"/>
      <c r="BW2064" s="8"/>
    </row>
    <row r="2065" spans="1:75" x14ac:dyDescent="0.3">
      <c r="A2065" s="7"/>
      <c r="B2065" s="3"/>
      <c r="C2065" s="3"/>
      <c r="D2065" s="3"/>
      <c r="E2065" s="3"/>
      <c r="F2065" s="3"/>
      <c r="H2065" s="3"/>
      <c r="I2065" s="3"/>
      <c r="J2065" s="3"/>
      <c r="K2065" s="3"/>
      <c r="L2065" s="3"/>
      <c r="M2065" s="3"/>
      <c r="N2065" s="3"/>
      <c r="O2065" s="3"/>
      <c r="P2065" s="3"/>
      <c r="Q2065" s="3"/>
      <c r="R2065" s="3"/>
      <c r="S2065" s="3"/>
      <c r="T2065" s="3"/>
      <c r="U2065" s="3"/>
      <c r="V2065" s="3"/>
      <c r="W2065" s="3"/>
      <c r="X2065" s="3"/>
      <c r="Y2065" s="3"/>
      <c r="Z2065" s="3"/>
      <c r="AA2065" s="3"/>
      <c r="AB2065" s="3"/>
      <c r="AC2065" s="3"/>
      <c r="AD2065" s="3"/>
      <c r="AE2065" s="3"/>
      <c r="AF2065" s="3"/>
      <c r="AG2065" s="3"/>
      <c r="AH2065" s="3"/>
      <c r="AI2065" s="3"/>
      <c r="AJ2065" s="3"/>
      <c r="AK2065" s="3"/>
      <c r="AL2065" s="3"/>
      <c r="AM2065" s="3"/>
      <c r="AN2065" s="3"/>
      <c r="AO2065" s="3"/>
      <c r="AP2065" s="3"/>
      <c r="AQ2065" s="3"/>
      <c r="AR2065" s="3"/>
      <c r="AS2065" s="3"/>
      <c r="AT2065" s="3"/>
      <c r="AU2065" s="3"/>
      <c r="AV2065" s="3"/>
      <c r="AW2065" s="3"/>
      <c r="AX2065" s="3"/>
      <c r="AY2065" s="3"/>
      <c r="AZ2065" s="3"/>
      <c r="BA2065" s="3"/>
      <c r="BB2065" s="3"/>
      <c r="BC2065" s="3"/>
      <c r="BD2065" s="3"/>
      <c r="BE2065" s="3"/>
      <c r="BF2065" s="3"/>
      <c r="BG2065" s="3"/>
      <c r="BH2065" s="3"/>
      <c r="BI2065" s="3"/>
      <c r="BJ2065" s="3"/>
      <c r="BK2065" s="3"/>
      <c r="BL2065" s="51"/>
      <c r="BM2065" s="8"/>
      <c r="BN2065" s="8"/>
      <c r="BO2065" s="10"/>
      <c r="BP2065" s="8"/>
      <c r="BQ2065" s="8"/>
      <c r="BR2065" s="8"/>
      <c r="BS2065" s="8"/>
      <c r="BT2065" s="8"/>
      <c r="BU2065" s="8"/>
      <c r="BV2065" s="8"/>
      <c r="BW2065" s="8"/>
    </row>
    <row r="2066" spans="1:75" x14ac:dyDescent="0.3">
      <c r="A2066" s="7"/>
      <c r="B2066" s="3"/>
      <c r="C2066" s="3"/>
      <c r="D2066" s="3"/>
      <c r="E2066" s="3"/>
      <c r="F2066" s="3"/>
      <c r="H2066" s="3"/>
      <c r="I2066" s="3"/>
      <c r="J2066" s="3"/>
      <c r="K2066" s="3"/>
      <c r="L2066" s="3"/>
      <c r="M2066" s="3"/>
      <c r="N2066" s="3"/>
      <c r="O2066" s="3"/>
      <c r="P2066" s="3"/>
      <c r="Q2066" s="3"/>
      <c r="R2066" s="3"/>
      <c r="S2066" s="3"/>
      <c r="T2066" s="3"/>
      <c r="U2066" s="3"/>
      <c r="V2066" s="3"/>
      <c r="W2066" s="3"/>
      <c r="X2066" s="3"/>
      <c r="Y2066" s="3"/>
      <c r="Z2066" s="3"/>
      <c r="AA2066" s="3"/>
      <c r="AB2066" s="3"/>
      <c r="AC2066" s="3"/>
      <c r="AD2066" s="3"/>
      <c r="AE2066" s="3"/>
      <c r="AF2066" s="3"/>
      <c r="AG2066" s="3"/>
      <c r="AH2066" s="3"/>
      <c r="AI2066" s="3"/>
      <c r="AJ2066" s="3"/>
      <c r="AK2066" s="3"/>
      <c r="AL2066" s="3"/>
      <c r="AM2066" s="3"/>
      <c r="AN2066" s="3"/>
      <c r="AO2066" s="3"/>
      <c r="AP2066" s="3"/>
      <c r="AQ2066" s="3"/>
      <c r="AR2066" s="3"/>
      <c r="AS2066" s="3"/>
      <c r="AT2066" s="3"/>
      <c r="AU2066" s="3"/>
      <c r="AV2066" s="3"/>
      <c r="AW2066" s="3"/>
      <c r="AX2066" s="3"/>
      <c r="AY2066" s="3"/>
      <c r="AZ2066" s="3"/>
      <c r="BA2066" s="3"/>
      <c r="BB2066" s="3"/>
      <c r="BC2066" s="3"/>
      <c r="BD2066" s="3"/>
      <c r="BE2066" s="3"/>
      <c r="BF2066" s="3"/>
      <c r="BG2066" s="3"/>
      <c r="BH2066" s="3"/>
      <c r="BI2066" s="3"/>
      <c r="BJ2066" s="3"/>
      <c r="BK2066" s="3"/>
      <c r="BL2066" s="51"/>
      <c r="BM2066" s="8"/>
      <c r="BN2066" s="8"/>
      <c r="BO2066" s="10"/>
      <c r="BP2066" s="8"/>
      <c r="BQ2066" s="8"/>
      <c r="BR2066" s="8"/>
      <c r="BS2066" s="8"/>
      <c r="BT2066" s="8"/>
      <c r="BU2066" s="8"/>
      <c r="BV2066" s="8"/>
      <c r="BW2066" s="8"/>
    </row>
    <row r="2067" spans="1:75" x14ac:dyDescent="0.3">
      <c r="A2067" s="7"/>
      <c r="B2067" s="3"/>
      <c r="C2067" s="3"/>
      <c r="D2067" s="3"/>
      <c r="E2067" s="3"/>
      <c r="F2067" s="3"/>
      <c r="H2067" s="3"/>
      <c r="I2067" s="3"/>
      <c r="J2067" s="3"/>
      <c r="K2067" s="3"/>
      <c r="L2067" s="3"/>
      <c r="M2067" s="3"/>
      <c r="N2067" s="3"/>
      <c r="O2067" s="3"/>
      <c r="P2067" s="3"/>
      <c r="Q2067" s="3"/>
      <c r="R2067" s="3"/>
      <c r="S2067" s="3"/>
      <c r="T2067" s="3"/>
      <c r="U2067" s="3"/>
      <c r="V2067" s="3"/>
      <c r="W2067" s="3"/>
      <c r="X2067" s="3"/>
      <c r="Y2067" s="3"/>
      <c r="Z2067" s="3"/>
      <c r="AA2067" s="3"/>
      <c r="AB2067" s="3"/>
      <c r="AC2067" s="3"/>
      <c r="AD2067" s="3"/>
      <c r="AE2067" s="3"/>
      <c r="AF2067" s="3"/>
      <c r="AG2067" s="3"/>
      <c r="AH2067" s="3"/>
      <c r="AI2067" s="3"/>
      <c r="AJ2067" s="3"/>
      <c r="AK2067" s="3"/>
      <c r="AL2067" s="3"/>
      <c r="AM2067" s="3"/>
      <c r="AN2067" s="3"/>
      <c r="AO2067" s="3"/>
      <c r="AP2067" s="3"/>
      <c r="AQ2067" s="3"/>
      <c r="AR2067" s="3"/>
      <c r="AS2067" s="3"/>
      <c r="AT2067" s="3"/>
      <c r="AU2067" s="3"/>
      <c r="AV2067" s="3"/>
      <c r="AW2067" s="3"/>
      <c r="AX2067" s="3"/>
      <c r="AY2067" s="3"/>
      <c r="AZ2067" s="3"/>
      <c r="BA2067" s="3"/>
      <c r="BB2067" s="3"/>
      <c r="BC2067" s="3"/>
      <c r="BD2067" s="3"/>
      <c r="BE2067" s="3"/>
      <c r="BF2067" s="3"/>
      <c r="BG2067" s="3"/>
      <c r="BH2067" s="3"/>
      <c r="BI2067" s="3"/>
      <c r="BJ2067" s="3"/>
      <c r="BK2067" s="3"/>
      <c r="BL2067" s="51"/>
      <c r="BM2067" s="8"/>
      <c r="BN2067" s="8"/>
      <c r="BO2067" s="10"/>
      <c r="BP2067" s="8"/>
      <c r="BQ2067" s="8"/>
      <c r="BR2067" s="8"/>
      <c r="BS2067" s="8"/>
      <c r="BT2067" s="8"/>
      <c r="BU2067" s="8"/>
      <c r="BV2067" s="8"/>
      <c r="BW2067" s="8"/>
    </row>
    <row r="2068" spans="1:75" x14ac:dyDescent="0.3">
      <c r="A2068" s="7"/>
      <c r="B2068" s="3"/>
      <c r="C2068" s="3"/>
      <c r="D2068" s="3"/>
      <c r="E2068" s="3"/>
      <c r="F2068" s="3"/>
      <c r="H2068" s="3"/>
      <c r="I2068" s="3"/>
      <c r="J2068" s="3"/>
      <c r="K2068" s="3"/>
      <c r="L2068" s="3"/>
      <c r="M2068" s="3"/>
      <c r="N2068" s="3"/>
      <c r="O2068" s="3"/>
      <c r="P2068" s="3"/>
      <c r="Q2068" s="3"/>
      <c r="R2068" s="3"/>
      <c r="S2068" s="3"/>
      <c r="T2068" s="3"/>
      <c r="U2068" s="3"/>
      <c r="V2068" s="3"/>
      <c r="W2068" s="3"/>
      <c r="X2068" s="3"/>
      <c r="Y2068" s="3"/>
      <c r="Z2068" s="3"/>
      <c r="AA2068" s="3"/>
      <c r="AB2068" s="3"/>
      <c r="AC2068" s="3"/>
      <c r="AD2068" s="3"/>
      <c r="AE2068" s="3"/>
      <c r="AF2068" s="3"/>
      <c r="AG2068" s="3"/>
      <c r="AH2068" s="3"/>
      <c r="AI2068" s="3"/>
      <c r="AJ2068" s="3"/>
      <c r="AK2068" s="3"/>
      <c r="AL2068" s="3"/>
      <c r="AM2068" s="3"/>
      <c r="AN2068" s="3"/>
      <c r="AO2068" s="3"/>
      <c r="AP2068" s="3"/>
      <c r="AQ2068" s="3"/>
      <c r="AR2068" s="3"/>
      <c r="AS2068" s="3"/>
      <c r="AT2068" s="3"/>
      <c r="AU2068" s="3"/>
      <c r="AV2068" s="3"/>
      <c r="AW2068" s="3"/>
      <c r="AX2068" s="3"/>
      <c r="AY2068" s="3"/>
      <c r="AZ2068" s="3"/>
      <c r="BA2068" s="3"/>
      <c r="BB2068" s="3"/>
      <c r="BC2068" s="3"/>
      <c r="BD2068" s="3"/>
      <c r="BE2068" s="3"/>
      <c r="BF2068" s="3"/>
      <c r="BG2068" s="3"/>
      <c r="BH2068" s="3"/>
      <c r="BI2068" s="3"/>
      <c r="BJ2068" s="3"/>
      <c r="BK2068" s="3"/>
      <c r="BL2068" s="51"/>
      <c r="BM2068" s="8"/>
      <c r="BN2068" s="8"/>
      <c r="BO2068" s="10"/>
      <c r="BP2068" s="8"/>
      <c r="BQ2068" s="8"/>
      <c r="BR2068" s="8"/>
      <c r="BS2068" s="8"/>
      <c r="BT2068" s="8"/>
      <c r="BU2068" s="8"/>
      <c r="BV2068" s="8"/>
      <c r="BW2068" s="8"/>
    </row>
    <row r="2069" spans="1:75" x14ac:dyDescent="0.3">
      <c r="A2069" s="7"/>
      <c r="B2069" s="3"/>
      <c r="C2069" s="3"/>
      <c r="D2069" s="3"/>
      <c r="E2069" s="3"/>
      <c r="F2069" s="3"/>
      <c r="H2069" s="3"/>
      <c r="I2069" s="3"/>
      <c r="J2069" s="3"/>
      <c r="K2069" s="3"/>
      <c r="L2069" s="3"/>
      <c r="M2069" s="3"/>
      <c r="N2069" s="3"/>
      <c r="O2069" s="3"/>
      <c r="P2069" s="3"/>
      <c r="Q2069" s="3"/>
      <c r="R2069" s="3"/>
      <c r="S2069" s="3"/>
      <c r="T2069" s="3"/>
      <c r="U2069" s="3"/>
      <c r="V2069" s="3"/>
      <c r="W2069" s="3"/>
      <c r="X2069" s="3"/>
      <c r="Y2069" s="3"/>
      <c r="Z2069" s="3"/>
      <c r="AA2069" s="3"/>
      <c r="AB2069" s="3"/>
      <c r="AC2069" s="3"/>
      <c r="AD2069" s="3"/>
      <c r="AE2069" s="3"/>
      <c r="AF2069" s="3"/>
      <c r="AG2069" s="3"/>
      <c r="AH2069" s="3"/>
      <c r="AI2069" s="3"/>
      <c r="AJ2069" s="3"/>
      <c r="AK2069" s="3"/>
      <c r="AL2069" s="3"/>
      <c r="AM2069" s="3"/>
      <c r="AN2069" s="3"/>
      <c r="AO2069" s="3"/>
      <c r="AP2069" s="3"/>
      <c r="AQ2069" s="3"/>
      <c r="AR2069" s="3"/>
      <c r="AS2069" s="3"/>
      <c r="AT2069" s="3"/>
      <c r="AU2069" s="3"/>
      <c r="AV2069" s="3"/>
      <c r="AW2069" s="3"/>
      <c r="AX2069" s="3"/>
      <c r="AY2069" s="3"/>
      <c r="AZ2069" s="3"/>
      <c r="BA2069" s="3"/>
      <c r="BB2069" s="3"/>
      <c r="BC2069" s="3"/>
      <c r="BD2069" s="3"/>
      <c r="BE2069" s="3"/>
      <c r="BF2069" s="3"/>
      <c r="BG2069" s="3"/>
      <c r="BH2069" s="3"/>
      <c r="BI2069" s="3"/>
      <c r="BJ2069" s="3"/>
      <c r="BK2069" s="3"/>
      <c r="BL2069" s="51"/>
      <c r="BM2069" s="8"/>
      <c r="BN2069" s="8"/>
      <c r="BO2069" s="10"/>
      <c r="BP2069" s="8"/>
      <c r="BQ2069" s="8"/>
      <c r="BR2069" s="8"/>
      <c r="BS2069" s="8"/>
      <c r="BT2069" s="8"/>
      <c r="BU2069" s="8"/>
      <c r="BV2069" s="8"/>
      <c r="BW2069" s="8"/>
    </row>
    <row r="2070" spans="1:75" x14ac:dyDescent="0.3">
      <c r="A2070" s="7"/>
      <c r="B2070" s="3"/>
      <c r="C2070" s="3"/>
      <c r="D2070" s="3"/>
      <c r="E2070" s="3"/>
      <c r="F2070" s="3"/>
      <c r="H2070" s="3"/>
      <c r="I2070" s="3"/>
      <c r="J2070" s="3"/>
      <c r="K2070" s="3"/>
      <c r="L2070" s="3"/>
      <c r="M2070" s="3"/>
      <c r="N2070" s="3"/>
      <c r="O2070" s="3"/>
      <c r="P2070" s="3"/>
      <c r="Q2070" s="3"/>
      <c r="R2070" s="3"/>
      <c r="S2070" s="3"/>
      <c r="T2070" s="3"/>
      <c r="U2070" s="3"/>
      <c r="V2070" s="3"/>
      <c r="W2070" s="3"/>
      <c r="X2070" s="3"/>
      <c r="Y2070" s="3"/>
      <c r="Z2070" s="3"/>
      <c r="AA2070" s="3"/>
      <c r="AB2070" s="3"/>
      <c r="AC2070" s="3"/>
      <c r="AD2070" s="3"/>
      <c r="AE2070" s="3"/>
      <c r="AF2070" s="3"/>
      <c r="AG2070" s="3"/>
      <c r="AH2070" s="3"/>
      <c r="AI2070" s="3"/>
      <c r="AJ2070" s="3"/>
      <c r="AK2070" s="3"/>
      <c r="AL2070" s="3"/>
      <c r="AM2070" s="3"/>
      <c r="AN2070" s="3"/>
      <c r="AO2070" s="3"/>
      <c r="AP2070" s="3"/>
      <c r="AQ2070" s="3"/>
      <c r="AR2070" s="3"/>
      <c r="AS2070" s="3"/>
      <c r="AT2070" s="3"/>
      <c r="AU2070" s="3"/>
      <c r="AV2070" s="3"/>
      <c r="AW2070" s="3"/>
      <c r="AX2070" s="3"/>
      <c r="AY2070" s="3"/>
      <c r="AZ2070" s="3"/>
      <c r="BA2070" s="3"/>
      <c r="BB2070" s="3"/>
      <c r="BC2070" s="3"/>
      <c r="BD2070" s="3"/>
      <c r="BE2070" s="3"/>
      <c r="BF2070" s="3"/>
      <c r="BG2070" s="3"/>
      <c r="BH2070" s="3"/>
      <c r="BI2070" s="3"/>
      <c r="BJ2070" s="3"/>
      <c r="BK2070" s="3"/>
      <c r="BL2070" s="51"/>
      <c r="BM2070" s="8"/>
      <c r="BN2070" s="8"/>
      <c r="BO2070" s="10"/>
      <c r="BP2070" s="8"/>
      <c r="BQ2070" s="8"/>
      <c r="BR2070" s="8"/>
      <c r="BS2070" s="8"/>
      <c r="BT2070" s="8"/>
      <c r="BU2070" s="8"/>
      <c r="BV2070" s="8"/>
      <c r="BW2070" s="8"/>
    </row>
    <row r="2071" spans="1:75" x14ac:dyDescent="0.3">
      <c r="A2071" s="7"/>
      <c r="B2071" s="3"/>
      <c r="C2071" s="3"/>
      <c r="D2071" s="3"/>
      <c r="E2071" s="3"/>
      <c r="F2071" s="3"/>
      <c r="H2071" s="3"/>
      <c r="I2071" s="3"/>
      <c r="J2071" s="3"/>
      <c r="K2071" s="3"/>
      <c r="L2071" s="3"/>
      <c r="M2071" s="3"/>
      <c r="N2071" s="3"/>
      <c r="O2071" s="3"/>
      <c r="P2071" s="3"/>
      <c r="Q2071" s="3"/>
      <c r="R2071" s="3"/>
      <c r="S2071" s="3"/>
      <c r="T2071" s="3"/>
      <c r="U2071" s="3"/>
      <c r="V2071" s="3"/>
      <c r="W2071" s="3"/>
      <c r="X2071" s="3"/>
      <c r="Y2071" s="3"/>
      <c r="Z2071" s="3"/>
      <c r="AA2071" s="3"/>
      <c r="AB2071" s="3"/>
      <c r="AC2071" s="3"/>
      <c r="AD2071" s="3"/>
      <c r="AE2071" s="3"/>
      <c r="AF2071" s="3"/>
      <c r="AG2071" s="3"/>
      <c r="AH2071" s="3"/>
      <c r="AI2071" s="3"/>
      <c r="AJ2071" s="3"/>
      <c r="AK2071" s="3"/>
      <c r="AL2071" s="3"/>
      <c r="AM2071" s="3"/>
      <c r="AN2071" s="3"/>
      <c r="AO2071" s="3"/>
      <c r="AP2071" s="3"/>
      <c r="AQ2071" s="3"/>
      <c r="AR2071" s="3"/>
      <c r="AS2071" s="3"/>
      <c r="AT2071" s="3"/>
      <c r="AU2071" s="3"/>
      <c r="AV2071" s="3"/>
      <c r="AW2071" s="3"/>
      <c r="AX2071" s="3"/>
      <c r="AY2071" s="3"/>
      <c r="AZ2071" s="3"/>
      <c r="BA2071" s="3"/>
      <c r="BB2071" s="3"/>
      <c r="BC2071" s="3"/>
      <c r="BD2071" s="3"/>
      <c r="BE2071" s="3"/>
      <c r="BF2071" s="3"/>
      <c r="BG2071" s="3"/>
      <c r="BH2071" s="3"/>
      <c r="BI2071" s="3"/>
      <c r="BJ2071" s="3"/>
      <c r="BK2071" s="3"/>
      <c r="BL2071" s="51"/>
      <c r="BM2071" s="8"/>
      <c r="BN2071" s="8"/>
      <c r="BO2071" s="10"/>
      <c r="BP2071" s="8"/>
      <c r="BQ2071" s="8"/>
      <c r="BR2071" s="8"/>
      <c r="BS2071" s="8"/>
      <c r="BT2071" s="8"/>
      <c r="BU2071" s="8"/>
      <c r="BV2071" s="8"/>
      <c r="BW2071" s="8"/>
    </row>
    <row r="2072" spans="1:75" x14ac:dyDescent="0.3">
      <c r="A2072" s="7"/>
      <c r="B2072" s="3"/>
      <c r="C2072" s="3"/>
      <c r="D2072" s="3"/>
      <c r="E2072" s="3"/>
      <c r="F2072" s="3"/>
      <c r="H2072" s="3"/>
      <c r="I2072" s="3"/>
      <c r="J2072" s="3"/>
      <c r="K2072" s="3"/>
      <c r="L2072" s="3"/>
      <c r="M2072" s="3"/>
      <c r="N2072" s="3"/>
      <c r="O2072" s="3"/>
      <c r="P2072" s="3"/>
      <c r="Q2072" s="3"/>
      <c r="R2072" s="3"/>
      <c r="S2072" s="3"/>
      <c r="T2072" s="3"/>
      <c r="U2072" s="3"/>
      <c r="V2072" s="3"/>
      <c r="W2072" s="3"/>
      <c r="X2072" s="3"/>
      <c r="Y2072" s="3"/>
      <c r="Z2072" s="3"/>
      <c r="AA2072" s="3"/>
      <c r="AB2072" s="3"/>
      <c r="AC2072" s="3"/>
      <c r="AD2072" s="3"/>
      <c r="AE2072" s="3"/>
      <c r="AF2072" s="3"/>
      <c r="AG2072" s="3"/>
      <c r="AH2072" s="3"/>
      <c r="AI2072" s="3"/>
      <c r="AJ2072" s="3"/>
      <c r="AK2072" s="3"/>
      <c r="AL2072" s="3"/>
      <c r="AM2072" s="3"/>
      <c r="AN2072" s="3"/>
      <c r="AO2072" s="3"/>
      <c r="AP2072" s="3"/>
      <c r="AQ2072" s="3"/>
      <c r="AR2072" s="3"/>
      <c r="AS2072" s="3"/>
      <c r="AT2072" s="3"/>
      <c r="AU2072" s="3"/>
      <c r="AV2072" s="3"/>
      <c r="AW2072" s="3"/>
      <c r="AX2072" s="3"/>
      <c r="AY2072" s="3"/>
      <c r="AZ2072" s="3"/>
      <c r="BA2072" s="3"/>
      <c r="BB2072" s="3"/>
      <c r="BC2072" s="3"/>
      <c r="BD2072" s="3"/>
      <c r="BE2072" s="3"/>
      <c r="BF2072" s="3"/>
      <c r="BG2072" s="3"/>
      <c r="BH2072" s="3"/>
      <c r="BI2072" s="3"/>
      <c r="BJ2072" s="3"/>
      <c r="BK2072" s="3"/>
      <c r="BL2072" s="51"/>
      <c r="BM2072" s="8"/>
      <c r="BN2072" s="8"/>
      <c r="BO2072" s="10"/>
      <c r="BP2072" s="8"/>
      <c r="BQ2072" s="8"/>
      <c r="BR2072" s="8"/>
      <c r="BS2072" s="8"/>
      <c r="BT2072" s="8"/>
      <c r="BU2072" s="8"/>
      <c r="BV2072" s="8"/>
      <c r="BW2072" s="8"/>
    </row>
    <row r="2073" spans="1:75" x14ac:dyDescent="0.3">
      <c r="A2073" s="7"/>
      <c r="B2073" s="3"/>
      <c r="C2073" s="3"/>
      <c r="D2073" s="3"/>
      <c r="E2073" s="3"/>
      <c r="F2073" s="3"/>
      <c r="H2073" s="3"/>
      <c r="I2073" s="3"/>
      <c r="J2073" s="3"/>
      <c r="K2073" s="3"/>
      <c r="L2073" s="3"/>
      <c r="M2073" s="3"/>
      <c r="N2073" s="3"/>
      <c r="O2073" s="3"/>
      <c r="P2073" s="3"/>
      <c r="Q2073" s="3"/>
      <c r="R2073" s="3"/>
      <c r="S2073" s="3"/>
      <c r="T2073" s="3"/>
      <c r="U2073" s="3"/>
      <c r="V2073" s="3"/>
      <c r="W2073" s="3"/>
      <c r="X2073" s="3"/>
      <c r="Y2073" s="3"/>
      <c r="Z2073" s="3"/>
      <c r="AA2073" s="3"/>
      <c r="AB2073" s="3"/>
      <c r="AC2073" s="3"/>
      <c r="AD2073" s="3"/>
      <c r="AE2073" s="3"/>
      <c r="AF2073" s="3"/>
      <c r="AG2073" s="3"/>
      <c r="AH2073" s="3"/>
      <c r="AI2073" s="3"/>
      <c r="AJ2073" s="3"/>
      <c r="AK2073" s="3"/>
      <c r="AL2073" s="3"/>
      <c r="AM2073" s="3"/>
      <c r="AN2073" s="3"/>
      <c r="AO2073" s="3"/>
      <c r="AP2073" s="3"/>
      <c r="AQ2073" s="3"/>
      <c r="AR2073" s="3"/>
      <c r="AS2073" s="3"/>
      <c r="AT2073" s="3"/>
      <c r="AU2073" s="3"/>
      <c r="AV2073" s="3"/>
      <c r="AW2073" s="3"/>
      <c r="AX2073" s="3"/>
      <c r="AY2073" s="3"/>
      <c r="AZ2073" s="3"/>
      <c r="BA2073" s="3"/>
      <c r="BB2073" s="3"/>
      <c r="BC2073" s="3"/>
      <c r="BD2073" s="3"/>
      <c r="BE2073" s="3"/>
      <c r="BF2073" s="3"/>
      <c r="BG2073" s="3"/>
      <c r="BH2073" s="3"/>
      <c r="BI2073" s="3"/>
      <c r="BJ2073" s="3"/>
      <c r="BK2073" s="3"/>
      <c r="BL2073" s="51"/>
      <c r="BM2073" s="8"/>
      <c r="BN2073" s="8"/>
      <c r="BO2073" s="10"/>
      <c r="BP2073" s="8"/>
      <c r="BQ2073" s="8"/>
      <c r="BR2073" s="8"/>
      <c r="BS2073" s="8"/>
      <c r="BT2073" s="8"/>
      <c r="BU2073" s="8"/>
      <c r="BV2073" s="8"/>
      <c r="BW2073" s="8"/>
    </row>
    <row r="2074" spans="1:75" x14ac:dyDescent="0.3">
      <c r="A2074" s="7"/>
      <c r="B2074" s="3"/>
      <c r="C2074" s="3"/>
      <c r="D2074" s="3"/>
      <c r="E2074" s="3"/>
      <c r="F2074" s="3"/>
      <c r="H2074" s="3"/>
      <c r="I2074" s="3"/>
      <c r="J2074" s="3"/>
      <c r="K2074" s="3"/>
      <c r="L2074" s="3"/>
      <c r="M2074" s="3"/>
      <c r="N2074" s="3"/>
      <c r="O2074" s="3"/>
      <c r="P2074" s="3"/>
      <c r="Q2074" s="3"/>
      <c r="R2074" s="3"/>
      <c r="S2074" s="3"/>
      <c r="T2074" s="3"/>
      <c r="U2074" s="3"/>
      <c r="V2074" s="3"/>
      <c r="W2074" s="3"/>
      <c r="X2074" s="3"/>
      <c r="Y2074" s="3"/>
      <c r="Z2074" s="3"/>
      <c r="AA2074" s="3"/>
      <c r="AB2074" s="3"/>
      <c r="AC2074" s="3"/>
      <c r="AD2074" s="3"/>
      <c r="AE2074" s="3"/>
      <c r="AF2074" s="3"/>
      <c r="AG2074" s="3"/>
      <c r="AH2074" s="3"/>
      <c r="AI2074" s="3"/>
      <c r="AJ2074" s="3"/>
      <c r="AK2074" s="3"/>
      <c r="AL2074" s="3"/>
      <c r="AM2074" s="3"/>
      <c r="AN2074" s="3"/>
      <c r="AO2074" s="3"/>
      <c r="AP2074" s="3"/>
      <c r="AQ2074" s="3"/>
      <c r="AR2074" s="3"/>
      <c r="AS2074" s="3"/>
      <c r="AT2074" s="3"/>
      <c r="AU2074" s="3"/>
      <c r="AV2074" s="3"/>
      <c r="AW2074" s="3"/>
      <c r="AX2074" s="3"/>
      <c r="AY2074" s="3"/>
      <c r="AZ2074" s="3"/>
      <c r="BA2074" s="3"/>
      <c r="BB2074" s="3"/>
      <c r="BC2074" s="3"/>
      <c r="BD2074" s="3"/>
      <c r="BE2074" s="3"/>
      <c r="BF2074" s="3"/>
      <c r="BG2074" s="3"/>
      <c r="BH2074" s="3"/>
      <c r="BI2074" s="3"/>
      <c r="BJ2074" s="3"/>
      <c r="BK2074" s="3"/>
      <c r="BL2074" s="51"/>
      <c r="BM2074" s="8"/>
      <c r="BN2074" s="8"/>
      <c r="BO2074" s="10"/>
      <c r="BP2074" s="8"/>
      <c r="BQ2074" s="8"/>
      <c r="BR2074" s="8"/>
      <c r="BS2074" s="8"/>
      <c r="BT2074" s="8"/>
      <c r="BU2074" s="8"/>
      <c r="BV2074" s="8"/>
      <c r="BW2074" s="8"/>
    </row>
    <row r="2075" spans="1:75" x14ac:dyDescent="0.3">
      <c r="A2075" s="7"/>
      <c r="B2075" s="3"/>
      <c r="C2075" s="3"/>
      <c r="D2075" s="3"/>
      <c r="E2075" s="3"/>
      <c r="F2075" s="3"/>
      <c r="H2075" s="3"/>
      <c r="I2075" s="3"/>
      <c r="J2075" s="3"/>
      <c r="K2075" s="3"/>
      <c r="L2075" s="3"/>
      <c r="M2075" s="3"/>
      <c r="N2075" s="3"/>
      <c r="O2075" s="3"/>
      <c r="P2075" s="3"/>
      <c r="Q2075" s="3"/>
      <c r="R2075" s="3"/>
      <c r="S2075" s="3"/>
      <c r="T2075" s="3"/>
      <c r="U2075" s="3"/>
      <c r="V2075" s="3"/>
      <c r="W2075" s="3"/>
      <c r="X2075" s="3"/>
      <c r="Y2075" s="3"/>
      <c r="Z2075" s="3"/>
      <c r="AA2075" s="3"/>
      <c r="AB2075" s="3"/>
      <c r="AC2075" s="3"/>
      <c r="AD2075" s="3"/>
      <c r="AE2075" s="3"/>
      <c r="AF2075" s="3"/>
      <c r="AG2075" s="3"/>
      <c r="AH2075" s="3"/>
      <c r="AI2075" s="3"/>
      <c r="AJ2075" s="3"/>
      <c r="AK2075" s="3"/>
      <c r="AL2075" s="3"/>
      <c r="AM2075" s="3"/>
      <c r="AN2075" s="3"/>
      <c r="AO2075" s="3"/>
      <c r="AP2075" s="3"/>
      <c r="AQ2075" s="3"/>
      <c r="AR2075" s="3"/>
      <c r="AS2075" s="3"/>
      <c r="AT2075" s="3"/>
      <c r="AU2075" s="3"/>
      <c r="AV2075" s="3"/>
      <c r="AW2075" s="3"/>
      <c r="AX2075" s="3"/>
      <c r="AY2075" s="3"/>
      <c r="AZ2075" s="3"/>
      <c r="BA2075" s="3"/>
      <c r="BB2075" s="3"/>
      <c r="BC2075" s="3"/>
      <c r="BD2075" s="3"/>
      <c r="BE2075" s="3"/>
      <c r="BF2075" s="3"/>
      <c r="BG2075" s="3"/>
      <c r="BH2075" s="3"/>
      <c r="BI2075" s="3"/>
      <c r="BJ2075" s="3"/>
      <c r="BK2075" s="3"/>
      <c r="BL2075" s="51"/>
      <c r="BM2075" s="8"/>
      <c r="BN2075" s="8"/>
      <c r="BO2075" s="10"/>
      <c r="BP2075" s="8"/>
      <c r="BQ2075" s="8"/>
      <c r="BR2075" s="8"/>
      <c r="BS2075" s="8"/>
      <c r="BT2075" s="8"/>
      <c r="BU2075" s="8"/>
      <c r="BV2075" s="8"/>
      <c r="BW2075" s="8"/>
    </row>
    <row r="2076" spans="1:75" x14ac:dyDescent="0.3">
      <c r="A2076" s="7"/>
      <c r="B2076" s="3"/>
      <c r="C2076" s="3"/>
      <c r="D2076" s="3"/>
      <c r="E2076" s="3"/>
      <c r="F2076" s="3"/>
      <c r="H2076" s="3"/>
      <c r="I2076" s="3"/>
      <c r="J2076" s="3"/>
      <c r="K2076" s="3"/>
      <c r="L2076" s="3"/>
      <c r="M2076" s="3"/>
      <c r="N2076" s="3"/>
      <c r="O2076" s="3"/>
      <c r="P2076" s="3"/>
      <c r="Q2076" s="3"/>
      <c r="R2076" s="3"/>
      <c r="S2076" s="3"/>
      <c r="T2076" s="3"/>
      <c r="U2076" s="3"/>
      <c r="V2076" s="3"/>
      <c r="W2076" s="3"/>
      <c r="X2076" s="3"/>
      <c r="Y2076" s="3"/>
      <c r="Z2076" s="3"/>
      <c r="AA2076" s="3"/>
      <c r="AB2076" s="3"/>
      <c r="AC2076" s="3"/>
      <c r="AD2076" s="3"/>
      <c r="AE2076" s="3"/>
      <c r="AF2076" s="3"/>
      <c r="AG2076" s="3"/>
      <c r="AH2076" s="3"/>
      <c r="AI2076" s="3"/>
      <c r="AJ2076" s="3"/>
      <c r="AK2076" s="3"/>
      <c r="AL2076" s="3"/>
      <c r="AM2076" s="3"/>
      <c r="AN2076" s="3"/>
      <c r="AO2076" s="3"/>
      <c r="AP2076" s="3"/>
      <c r="AQ2076" s="3"/>
      <c r="AR2076" s="3"/>
      <c r="AS2076" s="3"/>
      <c r="AT2076" s="3"/>
      <c r="AU2076" s="3"/>
      <c r="AV2076" s="3"/>
      <c r="AW2076" s="3"/>
      <c r="AX2076" s="3"/>
      <c r="AY2076" s="3"/>
      <c r="AZ2076" s="3"/>
      <c r="BA2076" s="3"/>
      <c r="BB2076" s="3"/>
      <c r="BC2076" s="3"/>
      <c r="BD2076" s="3"/>
      <c r="BE2076" s="3"/>
      <c r="BF2076" s="3"/>
      <c r="BG2076" s="3"/>
      <c r="BH2076" s="3"/>
      <c r="BI2076" s="3"/>
      <c r="BJ2076" s="3"/>
      <c r="BK2076" s="3"/>
      <c r="BL2076" s="51"/>
      <c r="BM2076" s="8"/>
      <c r="BN2076" s="8"/>
      <c r="BO2076" s="10"/>
      <c r="BP2076" s="8"/>
      <c r="BQ2076" s="8"/>
      <c r="BR2076" s="8"/>
      <c r="BS2076" s="8"/>
      <c r="BT2076" s="8"/>
      <c r="BU2076" s="8"/>
      <c r="BV2076" s="8"/>
      <c r="BW2076" s="8"/>
    </row>
    <row r="2077" spans="1:75" x14ac:dyDescent="0.3">
      <c r="A2077" s="7"/>
      <c r="B2077" s="3"/>
      <c r="C2077" s="3"/>
      <c r="D2077" s="3"/>
      <c r="E2077" s="3"/>
      <c r="F2077" s="3"/>
      <c r="H2077" s="3"/>
      <c r="I2077" s="3"/>
      <c r="J2077" s="3"/>
      <c r="K2077" s="3"/>
      <c r="L2077" s="3"/>
      <c r="M2077" s="3"/>
      <c r="N2077" s="3"/>
      <c r="O2077" s="3"/>
      <c r="P2077" s="3"/>
      <c r="Q2077" s="3"/>
      <c r="R2077" s="3"/>
      <c r="S2077" s="3"/>
      <c r="T2077" s="3"/>
      <c r="U2077" s="3"/>
      <c r="V2077" s="3"/>
      <c r="W2077" s="3"/>
      <c r="X2077" s="3"/>
      <c r="Y2077" s="3"/>
      <c r="Z2077" s="3"/>
      <c r="AA2077" s="3"/>
      <c r="AB2077" s="3"/>
      <c r="AC2077" s="3"/>
      <c r="AD2077" s="3"/>
      <c r="AE2077" s="3"/>
      <c r="AF2077" s="3"/>
      <c r="AG2077" s="3"/>
      <c r="AH2077" s="3"/>
      <c r="AI2077" s="3"/>
      <c r="AJ2077" s="3"/>
      <c r="AK2077" s="3"/>
      <c r="AL2077" s="3"/>
      <c r="AM2077" s="3"/>
      <c r="AN2077" s="3"/>
      <c r="AO2077" s="3"/>
      <c r="AP2077" s="3"/>
      <c r="AQ2077" s="3"/>
      <c r="AR2077" s="3"/>
      <c r="AS2077" s="3"/>
      <c r="AT2077" s="3"/>
      <c r="AU2077" s="3"/>
      <c r="AV2077" s="3"/>
      <c r="AW2077" s="3"/>
      <c r="AX2077" s="3"/>
      <c r="AY2077" s="3"/>
      <c r="AZ2077" s="3"/>
      <c r="BA2077" s="3"/>
      <c r="BB2077" s="3"/>
      <c r="BC2077" s="3"/>
      <c r="BD2077" s="3"/>
      <c r="BE2077" s="3"/>
      <c r="BF2077" s="3"/>
      <c r="BG2077" s="3"/>
      <c r="BH2077" s="3"/>
      <c r="BI2077" s="3"/>
      <c r="BJ2077" s="3"/>
      <c r="BK2077" s="3"/>
      <c r="BL2077" s="51"/>
      <c r="BM2077" s="8"/>
      <c r="BN2077" s="8"/>
      <c r="BO2077" s="10"/>
      <c r="BP2077" s="8"/>
      <c r="BQ2077" s="8"/>
      <c r="BR2077" s="8"/>
      <c r="BS2077" s="8"/>
      <c r="BT2077" s="8"/>
      <c r="BU2077" s="8"/>
      <c r="BV2077" s="8"/>
      <c r="BW2077" s="8"/>
    </row>
    <row r="2078" spans="1:75" x14ac:dyDescent="0.3">
      <c r="A2078" s="7"/>
      <c r="B2078" s="3"/>
      <c r="C2078" s="3"/>
      <c r="D2078" s="3"/>
      <c r="E2078" s="3"/>
      <c r="F2078" s="3"/>
      <c r="H2078" s="3"/>
      <c r="I2078" s="3"/>
      <c r="J2078" s="3"/>
      <c r="K2078" s="3"/>
      <c r="L2078" s="3"/>
      <c r="M2078" s="3"/>
      <c r="N2078" s="3"/>
      <c r="O2078" s="3"/>
      <c r="P2078" s="3"/>
      <c r="Q2078" s="3"/>
      <c r="R2078" s="3"/>
      <c r="S2078" s="3"/>
      <c r="T2078" s="3"/>
      <c r="U2078" s="3"/>
      <c r="V2078" s="3"/>
      <c r="W2078" s="3"/>
      <c r="X2078" s="3"/>
      <c r="Y2078" s="3"/>
      <c r="Z2078" s="3"/>
      <c r="AA2078" s="3"/>
      <c r="AB2078" s="3"/>
      <c r="AC2078" s="3"/>
      <c r="AD2078" s="3"/>
      <c r="AE2078" s="3"/>
      <c r="AF2078" s="3"/>
      <c r="AG2078" s="3"/>
      <c r="AH2078" s="3"/>
      <c r="AI2078" s="3"/>
      <c r="AJ2078" s="3"/>
      <c r="AK2078" s="3"/>
      <c r="AL2078" s="3"/>
      <c r="AM2078" s="3"/>
      <c r="AN2078" s="3"/>
      <c r="AO2078" s="3"/>
      <c r="AP2078" s="3"/>
      <c r="AQ2078" s="3"/>
      <c r="AR2078" s="3"/>
      <c r="AS2078" s="3"/>
      <c r="AT2078" s="3"/>
      <c r="AU2078" s="3"/>
      <c r="AV2078" s="3"/>
      <c r="AW2078" s="3"/>
      <c r="AX2078" s="3"/>
      <c r="AY2078" s="3"/>
      <c r="AZ2078" s="3"/>
      <c r="BA2078" s="3"/>
      <c r="BB2078" s="3"/>
      <c r="BC2078" s="3"/>
      <c r="BD2078" s="3"/>
      <c r="BE2078" s="3"/>
      <c r="BF2078" s="3"/>
      <c r="BG2078" s="3"/>
      <c r="BH2078" s="3"/>
      <c r="BI2078" s="3"/>
      <c r="BJ2078" s="3"/>
      <c r="BK2078" s="3"/>
      <c r="BL2078" s="51"/>
      <c r="BM2078" s="8"/>
      <c r="BN2078" s="8"/>
      <c r="BO2078" s="10"/>
      <c r="BP2078" s="8"/>
      <c r="BQ2078" s="8"/>
      <c r="BR2078" s="8"/>
      <c r="BS2078" s="8"/>
      <c r="BT2078" s="8"/>
      <c r="BU2078" s="8"/>
      <c r="BV2078" s="8"/>
      <c r="BW2078" s="8"/>
    </row>
    <row r="2079" spans="1:75" x14ac:dyDescent="0.3">
      <c r="A2079" s="7"/>
      <c r="B2079" s="3"/>
      <c r="C2079" s="3"/>
      <c r="D2079" s="3"/>
      <c r="E2079" s="3"/>
      <c r="F2079" s="3"/>
      <c r="H2079" s="3"/>
      <c r="I2079" s="3"/>
      <c r="J2079" s="3"/>
      <c r="K2079" s="3"/>
      <c r="L2079" s="3"/>
      <c r="M2079" s="3"/>
      <c r="N2079" s="3"/>
      <c r="O2079" s="3"/>
      <c r="P2079" s="3"/>
      <c r="Q2079" s="3"/>
      <c r="R2079" s="3"/>
      <c r="S2079" s="3"/>
      <c r="T2079" s="3"/>
      <c r="U2079" s="3"/>
      <c r="V2079" s="3"/>
      <c r="W2079" s="3"/>
      <c r="X2079" s="3"/>
      <c r="Y2079" s="3"/>
      <c r="Z2079" s="3"/>
      <c r="AA2079" s="3"/>
      <c r="AB2079" s="3"/>
      <c r="AC2079" s="3"/>
      <c r="AD2079" s="3"/>
      <c r="AE2079" s="3"/>
      <c r="AF2079" s="3"/>
      <c r="AG2079" s="3"/>
      <c r="AH2079" s="3"/>
      <c r="AI2079" s="3"/>
      <c r="AJ2079" s="3"/>
      <c r="AK2079" s="3"/>
      <c r="AL2079" s="3"/>
      <c r="AM2079" s="3"/>
      <c r="AN2079" s="3"/>
      <c r="AO2079" s="3"/>
      <c r="AP2079" s="3"/>
      <c r="AQ2079" s="3"/>
      <c r="AR2079" s="3"/>
      <c r="AS2079" s="3"/>
      <c r="AT2079" s="3"/>
      <c r="AU2079" s="3"/>
      <c r="AV2079" s="3"/>
      <c r="AW2079" s="3"/>
      <c r="AX2079" s="3"/>
      <c r="AY2079" s="3"/>
      <c r="AZ2079" s="3"/>
      <c r="BA2079" s="3"/>
      <c r="BB2079" s="3"/>
      <c r="BC2079" s="3"/>
      <c r="BD2079" s="3"/>
      <c r="BE2079" s="3"/>
      <c r="BF2079" s="3"/>
      <c r="BG2079" s="3"/>
      <c r="BH2079" s="3"/>
      <c r="BI2079" s="3"/>
      <c r="BJ2079" s="3"/>
      <c r="BK2079" s="3"/>
      <c r="BL2079" s="51"/>
      <c r="BM2079" s="8"/>
      <c r="BN2079" s="8"/>
      <c r="BO2079" s="10"/>
      <c r="BP2079" s="8"/>
      <c r="BQ2079" s="8"/>
      <c r="BR2079" s="8"/>
      <c r="BS2079" s="8"/>
      <c r="BT2079" s="8"/>
      <c r="BU2079" s="8"/>
      <c r="BV2079" s="8"/>
      <c r="BW2079" s="8"/>
    </row>
    <row r="2080" spans="1:75" x14ac:dyDescent="0.3">
      <c r="A2080" s="7"/>
      <c r="B2080" s="3"/>
      <c r="C2080" s="3"/>
      <c r="D2080" s="3"/>
      <c r="E2080" s="3"/>
      <c r="F2080" s="3"/>
      <c r="H2080" s="3"/>
      <c r="I2080" s="3"/>
      <c r="J2080" s="3"/>
      <c r="K2080" s="3"/>
      <c r="L2080" s="3"/>
      <c r="M2080" s="3"/>
      <c r="N2080" s="3"/>
      <c r="O2080" s="3"/>
      <c r="P2080" s="3"/>
      <c r="Q2080" s="3"/>
      <c r="R2080" s="3"/>
      <c r="S2080" s="3"/>
      <c r="T2080" s="3"/>
      <c r="U2080" s="3"/>
      <c r="V2080" s="3"/>
      <c r="W2080" s="3"/>
      <c r="X2080" s="3"/>
      <c r="Y2080" s="3"/>
      <c r="Z2080" s="3"/>
      <c r="AA2080" s="3"/>
      <c r="AB2080" s="3"/>
      <c r="AC2080" s="3"/>
      <c r="AD2080" s="3"/>
      <c r="AE2080" s="3"/>
      <c r="AF2080" s="3"/>
      <c r="AG2080" s="3"/>
      <c r="AH2080" s="3"/>
      <c r="AI2080" s="3"/>
      <c r="AJ2080" s="3"/>
      <c r="AK2080" s="3"/>
      <c r="AL2080" s="3"/>
      <c r="AM2080" s="3"/>
      <c r="AN2080" s="3"/>
      <c r="AO2080" s="3"/>
      <c r="AP2080" s="3"/>
      <c r="AQ2080" s="3"/>
      <c r="AR2080" s="3"/>
      <c r="AS2080" s="3"/>
      <c r="AT2080" s="3"/>
      <c r="AU2080" s="3"/>
      <c r="AV2080" s="3"/>
      <c r="AW2080" s="3"/>
      <c r="AX2080" s="3"/>
      <c r="AY2080" s="3"/>
      <c r="AZ2080" s="3"/>
      <c r="BA2080" s="3"/>
      <c r="BB2080" s="3"/>
      <c r="BC2080" s="3"/>
      <c r="BD2080" s="3"/>
      <c r="BE2080" s="3"/>
      <c r="BF2080" s="3"/>
      <c r="BG2080" s="3"/>
      <c r="BH2080" s="3"/>
      <c r="BI2080" s="3"/>
      <c r="BJ2080" s="3"/>
      <c r="BK2080" s="3"/>
      <c r="BL2080" s="51"/>
      <c r="BM2080" s="8"/>
      <c r="BN2080" s="8"/>
      <c r="BO2080" s="10"/>
      <c r="BP2080" s="8"/>
      <c r="BQ2080" s="8"/>
      <c r="BR2080" s="8"/>
      <c r="BS2080" s="8"/>
      <c r="BT2080" s="8"/>
      <c r="BU2080" s="8"/>
      <c r="BV2080" s="8"/>
      <c r="BW2080" s="8"/>
    </row>
    <row r="2081" spans="1:75" x14ac:dyDescent="0.3">
      <c r="A2081" s="7"/>
      <c r="B2081" s="3"/>
      <c r="C2081" s="3"/>
      <c r="D2081" s="3"/>
      <c r="E2081" s="3"/>
      <c r="F2081" s="3"/>
      <c r="H2081" s="3"/>
      <c r="I2081" s="3"/>
      <c r="J2081" s="3"/>
      <c r="K2081" s="3"/>
      <c r="L2081" s="3"/>
      <c r="M2081" s="3"/>
      <c r="N2081" s="3"/>
      <c r="O2081" s="3"/>
      <c r="P2081" s="3"/>
      <c r="Q2081" s="3"/>
      <c r="R2081" s="3"/>
      <c r="S2081" s="3"/>
      <c r="T2081" s="3"/>
      <c r="U2081" s="3"/>
      <c r="V2081" s="3"/>
      <c r="W2081" s="3"/>
      <c r="X2081" s="3"/>
      <c r="Y2081" s="3"/>
      <c r="Z2081" s="3"/>
      <c r="AA2081" s="3"/>
      <c r="AB2081" s="3"/>
      <c r="AC2081" s="3"/>
      <c r="AD2081" s="3"/>
      <c r="AE2081" s="3"/>
      <c r="AF2081" s="3"/>
      <c r="AG2081" s="3"/>
      <c r="AH2081" s="3"/>
      <c r="AI2081" s="3"/>
      <c r="AJ2081" s="3"/>
      <c r="AK2081" s="3"/>
      <c r="AL2081" s="3"/>
      <c r="AM2081" s="3"/>
      <c r="AN2081" s="3"/>
      <c r="AO2081" s="3"/>
      <c r="AP2081" s="3"/>
      <c r="AQ2081" s="3"/>
      <c r="AR2081" s="3"/>
      <c r="AS2081" s="3"/>
      <c r="AT2081" s="3"/>
      <c r="AU2081" s="3"/>
      <c r="AV2081" s="3"/>
      <c r="AW2081" s="3"/>
      <c r="AX2081" s="3"/>
      <c r="AY2081" s="3"/>
      <c r="AZ2081" s="3"/>
      <c r="BA2081" s="3"/>
      <c r="BB2081" s="3"/>
      <c r="BC2081" s="3"/>
      <c r="BD2081" s="3"/>
      <c r="BE2081" s="3"/>
      <c r="BF2081" s="3"/>
      <c r="BG2081" s="3"/>
      <c r="BH2081" s="3"/>
      <c r="BI2081" s="3"/>
      <c r="BJ2081" s="3"/>
      <c r="BK2081" s="3"/>
      <c r="BL2081" s="51"/>
      <c r="BM2081" s="8"/>
      <c r="BN2081" s="8"/>
      <c r="BO2081" s="10"/>
      <c r="BP2081" s="8"/>
      <c r="BQ2081" s="8"/>
      <c r="BR2081" s="8"/>
      <c r="BS2081" s="8"/>
      <c r="BT2081" s="8"/>
      <c r="BU2081" s="8"/>
      <c r="BV2081" s="8"/>
      <c r="BW2081" s="8"/>
    </row>
    <row r="2082" spans="1:75" x14ac:dyDescent="0.3">
      <c r="A2082" s="7"/>
      <c r="B2082" s="3"/>
      <c r="C2082" s="3"/>
      <c r="D2082" s="3"/>
      <c r="E2082" s="3"/>
      <c r="F2082" s="3"/>
      <c r="H2082" s="3"/>
      <c r="I2082" s="3"/>
      <c r="J2082" s="3"/>
      <c r="K2082" s="3"/>
      <c r="L2082" s="3"/>
      <c r="M2082" s="3"/>
      <c r="N2082" s="3"/>
      <c r="O2082" s="3"/>
      <c r="P2082" s="3"/>
      <c r="Q2082" s="3"/>
      <c r="R2082" s="3"/>
      <c r="S2082" s="3"/>
      <c r="T2082" s="3"/>
      <c r="U2082" s="3"/>
      <c r="V2082" s="3"/>
      <c r="W2082" s="3"/>
      <c r="X2082" s="3"/>
      <c r="Y2082" s="3"/>
      <c r="Z2082" s="3"/>
      <c r="AA2082" s="3"/>
      <c r="AB2082" s="3"/>
      <c r="AC2082" s="3"/>
      <c r="AD2082" s="3"/>
      <c r="AE2082" s="3"/>
      <c r="AF2082" s="3"/>
      <c r="AG2082" s="3"/>
      <c r="AH2082" s="3"/>
      <c r="AI2082" s="3"/>
      <c r="AJ2082" s="3"/>
      <c r="AK2082" s="3"/>
      <c r="AL2082" s="3"/>
      <c r="AM2082" s="3"/>
      <c r="AN2082" s="3"/>
      <c r="AO2082" s="3"/>
      <c r="AP2082" s="3"/>
      <c r="AQ2082" s="3"/>
      <c r="AR2082" s="3"/>
      <c r="AS2082" s="3"/>
      <c r="AT2082" s="3"/>
      <c r="AU2082" s="3"/>
      <c r="AV2082" s="3"/>
      <c r="AW2082" s="3"/>
      <c r="AX2082" s="3"/>
      <c r="AY2082" s="3"/>
      <c r="AZ2082" s="3"/>
      <c r="BA2082" s="3"/>
      <c r="BB2082" s="3"/>
      <c r="BC2082" s="3"/>
      <c r="BD2082" s="3"/>
      <c r="BE2082" s="3"/>
      <c r="BF2082" s="3"/>
      <c r="BG2082" s="3"/>
      <c r="BH2082" s="3"/>
      <c r="BI2082" s="3"/>
      <c r="BJ2082" s="3"/>
      <c r="BK2082" s="3"/>
      <c r="BL2082" s="51"/>
      <c r="BM2082" s="8"/>
      <c r="BN2082" s="8"/>
      <c r="BO2082" s="10"/>
      <c r="BP2082" s="8"/>
      <c r="BQ2082" s="8"/>
      <c r="BR2082" s="8"/>
      <c r="BS2082" s="8"/>
      <c r="BT2082" s="8"/>
      <c r="BU2082" s="8"/>
      <c r="BV2082" s="8"/>
      <c r="BW2082" s="8"/>
    </row>
    <row r="2083" spans="1:75" x14ac:dyDescent="0.3">
      <c r="A2083" s="7"/>
      <c r="B2083" s="3"/>
      <c r="C2083" s="3"/>
      <c r="D2083" s="3"/>
      <c r="E2083" s="3"/>
      <c r="F2083" s="3"/>
      <c r="H2083" s="3"/>
      <c r="I2083" s="3"/>
      <c r="J2083" s="3"/>
      <c r="K2083" s="3"/>
      <c r="L2083" s="3"/>
      <c r="M2083" s="3"/>
      <c r="N2083" s="3"/>
      <c r="O2083" s="3"/>
      <c r="P2083" s="3"/>
      <c r="Q2083" s="3"/>
      <c r="R2083" s="3"/>
      <c r="S2083" s="3"/>
      <c r="T2083" s="3"/>
      <c r="U2083" s="3"/>
      <c r="V2083" s="3"/>
      <c r="W2083" s="3"/>
      <c r="X2083" s="3"/>
      <c r="Y2083" s="3"/>
      <c r="Z2083" s="3"/>
      <c r="AA2083" s="3"/>
      <c r="AB2083" s="3"/>
      <c r="AC2083" s="3"/>
      <c r="AD2083" s="3"/>
      <c r="AE2083" s="3"/>
      <c r="AF2083" s="3"/>
      <c r="AG2083" s="3"/>
      <c r="AH2083" s="3"/>
      <c r="AI2083" s="3"/>
      <c r="AJ2083" s="3"/>
      <c r="AK2083" s="3"/>
      <c r="AL2083" s="3"/>
      <c r="AM2083" s="3"/>
      <c r="AN2083" s="3"/>
      <c r="AO2083" s="3"/>
      <c r="AP2083" s="3"/>
      <c r="AQ2083" s="3"/>
      <c r="AR2083" s="3"/>
      <c r="AS2083" s="3"/>
      <c r="AT2083" s="3"/>
      <c r="AU2083" s="3"/>
      <c r="AV2083" s="3"/>
      <c r="AW2083" s="3"/>
      <c r="AX2083" s="3"/>
      <c r="AY2083" s="3"/>
      <c r="AZ2083" s="3"/>
      <c r="BA2083" s="3"/>
      <c r="BB2083" s="3"/>
      <c r="BC2083" s="3"/>
      <c r="BD2083" s="3"/>
      <c r="BE2083" s="3"/>
      <c r="BF2083" s="3"/>
      <c r="BG2083" s="3"/>
      <c r="BH2083" s="3"/>
      <c r="BI2083" s="3"/>
      <c r="BJ2083" s="3"/>
      <c r="BK2083" s="3"/>
      <c r="BL2083" s="51"/>
      <c r="BM2083" s="8"/>
      <c r="BN2083" s="8"/>
      <c r="BO2083" s="10"/>
      <c r="BP2083" s="8"/>
      <c r="BQ2083" s="8"/>
      <c r="BR2083" s="8"/>
      <c r="BS2083" s="8"/>
      <c r="BT2083" s="8"/>
      <c r="BU2083" s="8"/>
      <c r="BV2083" s="8"/>
      <c r="BW2083" s="8"/>
    </row>
    <row r="2084" spans="1:75" x14ac:dyDescent="0.3">
      <c r="A2084" s="7"/>
      <c r="B2084" s="3"/>
      <c r="C2084" s="3"/>
      <c r="D2084" s="3"/>
      <c r="E2084" s="3"/>
      <c r="F2084" s="3"/>
      <c r="H2084" s="3"/>
      <c r="I2084" s="3"/>
      <c r="J2084" s="3"/>
      <c r="K2084" s="3"/>
      <c r="L2084" s="3"/>
      <c r="M2084" s="3"/>
      <c r="N2084" s="3"/>
      <c r="O2084" s="3"/>
      <c r="P2084" s="3"/>
      <c r="Q2084" s="3"/>
      <c r="R2084" s="3"/>
      <c r="S2084" s="3"/>
      <c r="T2084" s="3"/>
      <c r="U2084" s="3"/>
      <c r="V2084" s="3"/>
      <c r="W2084" s="3"/>
      <c r="X2084" s="3"/>
      <c r="Y2084" s="3"/>
      <c r="Z2084" s="3"/>
      <c r="AA2084" s="3"/>
      <c r="AB2084" s="3"/>
      <c r="AC2084" s="3"/>
      <c r="AD2084" s="3"/>
      <c r="AE2084" s="3"/>
      <c r="AF2084" s="3"/>
      <c r="AG2084" s="3"/>
      <c r="AH2084" s="3"/>
      <c r="AI2084" s="3"/>
      <c r="AJ2084" s="3"/>
      <c r="AK2084" s="3"/>
      <c r="AL2084" s="3"/>
      <c r="AM2084" s="3"/>
      <c r="AN2084" s="3"/>
      <c r="AO2084" s="3"/>
      <c r="AP2084" s="3"/>
      <c r="AQ2084" s="3"/>
      <c r="AR2084" s="3"/>
      <c r="AS2084" s="3"/>
      <c r="AT2084" s="3"/>
      <c r="AU2084" s="3"/>
      <c r="AV2084" s="3"/>
      <c r="AW2084" s="3"/>
      <c r="AX2084" s="3"/>
      <c r="AY2084" s="3"/>
      <c r="AZ2084" s="3"/>
      <c r="BA2084" s="3"/>
      <c r="BB2084" s="3"/>
      <c r="BC2084" s="3"/>
      <c r="BD2084" s="3"/>
      <c r="BE2084" s="3"/>
      <c r="BF2084" s="3"/>
      <c r="BG2084" s="3"/>
      <c r="BH2084" s="3"/>
      <c r="BI2084" s="3"/>
      <c r="BJ2084" s="3"/>
      <c r="BK2084" s="3"/>
      <c r="BL2084" s="51"/>
      <c r="BM2084" s="8"/>
      <c r="BN2084" s="8"/>
      <c r="BO2084" s="10"/>
      <c r="BP2084" s="8"/>
      <c r="BQ2084" s="8"/>
      <c r="BR2084" s="8"/>
      <c r="BS2084" s="8"/>
      <c r="BT2084" s="8"/>
      <c r="BU2084" s="8"/>
      <c r="BV2084" s="8"/>
      <c r="BW2084" s="8"/>
    </row>
    <row r="2085" spans="1:75" x14ac:dyDescent="0.3">
      <c r="A2085" s="7"/>
      <c r="B2085" s="3"/>
      <c r="C2085" s="3"/>
      <c r="D2085" s="3"/>
      <c r="E2085" s="3"/>
      <c r="F2085" s="3"/>
      <c r="H2085" s="3"/>
      <c r="I2085" s="3"/>
      <c r="J2085" s="3"/>
      <c r="K2085" s="3"/>
      <c r="L2085" s="3"/>
      <c r="M2085" s="3"/>
      <c r="N2085" s="3"/>
      <c r="O2085" s="3"/>
      <c r="P2085" s="3"/>
      <c r="Q2085" s="3"/>
      <c r="R2085" s="3"/>
      <c r="S2085" s="3"/>
      <c r="T2085" s="3"/>
      <c r="U2085" s="3"/>
      <c r="V2085" s="3"/>
      <c r="W2085" s="3"/>
      <c r="X2085" s="3"/>
      <c r="Y2085" s="3"/>
      <c r="Z2085" s="3"/>
      <c r="AA2085" s="3"/>
      <c r="AB2085" s="3"/>
      <c r="AC2085" s="3"/>
      <c r="AD2085" s="3"/>
      <c r="AE2085" s="3"/>
      <c r="AF2085" s="3"/>
      <c r="AG2085" s="3"/>
      <c r="AH2085" s="3"/>
      <c r="AI2085" s="3"/>
      <c r="AJ2085" s="3"/>
      <c r="AK2085" s="3"/>
      <c r="AL2085" s="3"/>
      <c r="AM2085" s="3"/>
      <c r="AN2085" s="3"/>
      <c r="AO2085" s="3"/>
      <c r="AP2085" s="3"/>
      <c r="AQ2085" s="3"/>
      <c r="AR2085" s="3"/>
      <c r="AS2085" s="3"/>
      <c r="AT2085" s="3"/>
      <c r="AU2085" s="3"/>
      <c r="AV2085" s="3"/>
      <c r="AW2085" s="3"/>
      <c r="AX2085" s="3"/>
      <c r="AY2085" s="3"/>
      <c r="AZ2085" s="3"/>
      <c r="BA2085" s="3"/>
      <c r="BB2085" s="3"/>
      <c r="BC2085" s="3"/>
      <c r="BD2085" s="3"/>
      <c r="BE2085" s="3"/>
      <c r="BF2085" s="3"/>
      <c r="BG2085" s="3"/>
      <c r="BH2085" s="3"/>
      <c r="BI2085" s="3"/>
      <c r="BJ2085" s="3"/>
      <c r="BK2085" s="3"/>
      <c r="BL2085" s="51"/>
      <c r="BM2085" s="8"/>
      <c r="BN2085" s="8"/>
      <c r="BO2085" s="10"/>
      <c r="BP2085" s="8"/>
      <c r="BQ2085" s="8"/>
      <c r="BR2085" s="8"/>
      <c r="BS2085" s="8"/>
      <c r="BT2085" s="8"/>
      <c r="BU2085" s="8"/>
      <c r="BV2085" s="8"/>
      <c r="BW2085" s="8"/>
    </row>
    <row r="2086" spans="1:75" x14ac:dyDescent="0.3">
      <c r="A2086" s="7"/>
      <c r="B2086" s="3"/>
      <c r="C2086" s="3"/>
      <c r="D2086" s="3"/>
      <c r="E2086" s="3"/>
      <c r="F2086" s="3"/>
      <c r="H2086" s="3"/>
      <c r="I2086" s="3"/>
      <c r="J2086" s="3"/>
      <c r="K2086" s="3"/>
      <c r="L2086" s="3"/>
      <c r="M2086" s="3"/>
      <c r="N2086" s="3"/>
      <c r="O2086" s="3"/>
      <c r="P2086" s="3"/>
      <c r="Q2086" s="3"/>
      <c r="R2086" s="3"/>
      <c r="S2086" s="3"/>
      <c r="T2086" s="3"/>
      <c r="U2086" s="3"/>
      <c r="V2086" s="3"/>
      <c r="W2086" s="3"/>
      <c r="X2086" s="3"/>
      <c r="Y2086" s="3"/>
      <c r="Z2086" s="3"/>
      <c r="AA2086" s="3"/>
      <c r="AB2086" s="3"/>
      <c r="AC2086" s="3"/>
      <c r="AD2086" s="3"/>
      <c r="AE2086" s="3"/>
      <c r="AF2086" s="3"/>
      <c r="AG2086" s="3"/>
      <c r="AH2086" s="3"/>
      <c r="AI2086" s="3"/>
      <c r="AJ2086" s="3"/>
      <c r="AK2086" s="3"/>
      <c r="AL2086" s="3"/>
      <c r="AM2086" s="3"/>
      <c r="AN2086" s="3"/>
      <c r="AO2086" s="3"/>
      <c r="AP2086" s="3"/>
      <c r="AQ2086" s="3"/>
      <c r="AR2086" s="3"/>
      <c r="AS2086" s="3"/>
      <c r="AT2086" s="3"/>
      <c r="AU2086" s="3"/>
      <c r="AV2086" s="3"/>
      <c r="AW2086" s="3"/>
      <c r="AX2086" s="3"/>
      <c r="AY2086" s="3"/>
      <c r="AZ2086" s="3"/>
      <c r="BA2086" s="3"/>
      <c r="BB2086" s="3"/>
      <c r="BC2086" s="3"/>
      <c r="BD2086" s="3"/>
      <c r="BE2086" s="3"/>
      <c r="BF2086" s="3"/>
      <c r="BG2086" s="3"/>
      <c r="BH2086" s="3"/>
      <c r="BI2086" s="3"/>
      <c r="BJ2086" s="3"/>
      <c r="BK2086" s="3"/>
      <c r="BL2086" s="51"/>
      <c r="BM2086" s="8"/>
      <c r="BN2086" s="8"/>
      <c r="BO2086" s="10"/>
      <c r="BP2086" s="8"/>
      <c r="BQ2086" s="8"/>
      <c r="BR2086" s="8"/>
      <c r="BS2086" s="8"/>
      <c r="BT2086" s="8"/>
      <c r="BU2086" s="8"/>
      <c r="BV2086" s="8"/>
      <c r="BW2086" s="8"/>
    </row>
    <row r="2087" spans="1:75" x14ac:dyDescent="0.3">
      <c r="A2087" s="7"/>
      <c r="B2087" s="3"/>
      <c r="C2087" s="3"/>
      <c r="D2087" s="3"/>
      <c r="E2087" s="3"/>
      <c r="F2087" s="3"/>
      <c r="H2087" s="3"/>
      <c r="I2087" s="3"/>
      <c r="J2087" s="3"/>
      <c r="K2087" s="3"/>
      <c r="L2087" s="3"/>
      <c r="M2087" s="3"/>
      <c r="N2087" s="3"/>
      <c r="O2087" s="3"/>
      <c r="P2087" s="3"/>
      <c r="Q2087" s="3"/>
      <c r="R2087" s="3"/>
      <c r="S2087" s="3"/>
      <c r="T2087" s="3"/>
      <c r="U2087" s="3"/>
      <c r="V2087" s="3"/>
      <c r="W2087" s="3"/>
      <c r="X2087" s="3"/>
      <c r="Y2087" s="3"/>
      <c r="Z2087" s="3"/>
      <c r="AA2087" s="3"/>
      <c r="AB2087" s="3"/>
      <c r="AC2087" s="3"/>
      <c r="AD2087" s="3"/>
      <c r="AE2087" s="3"/>
      <c r="AF2087" s="3"/>
      <c r="AG2087" s="3"/>
      <c r="AH2087" s="3"/>
      <c r="AI2087" s="3"/>
      <c r="AJ2087" s="3"/>
      <c r="AK2087" s="3"/>
      <c r="AL2087" s="3"/>
      <c r="AM2087" s="3"/>
      <c r="AN2087" s="3"/>
      <c r="AO2087" s="3"/>
      <c r="AP2087" s="3"/>
      <c r="AQ2087" s="3"/>
      <c r="AR2087" s="3"/>
      <c r="AS2087" s="3"/>
      <c r="AT2087" s="3"/>
      <c r="AU2087" s="3"/>
      <c r="AV2087" s="3"/>
      <c r="AW2087" s="3"/>
      <c r="AX2087" s="3"/>
      <c r="AY2087" s="3"/>
      <c r="AZ2087" s="3"/>
      <c r="BA2087" s="3"/>
      <c r="BB2087" s="3"/>
      <c r="BC2087" s="3"/>
      <c r="BD2087" s="3"/>
      <c r="BE2087" s="3"/>
      <c r="BF2087" s="3"/>
      <c r="BG2087" s="3"/>
      <c r="BH2087" s="3"/>
      <c r="BI2087" s="3"/>
      <c r="BJ2087" s="3"/>
      <c r="BK2087" s="3"/>
      <c r="BL2087" s="51"/>
      <c r="BM2087" s="8"/>
      <c r="BN2087" s="8"/>
      <c r="BO2087" s="10"/>
      <c r="BP2087" s="8"/>
      <c r="BQ2087" s="8"/>
      <c r="BR2087" s="8"/>
      <c r="BS2087" s="8"/>
      <c r="BT2087" s="8"/>
      <c r="BU2087" s="8"/>
      <c r="BV2087" s="8"/>
      <c r="BW2087" s="8"/>
    </row>
    <row r="2088" spans="1:75" x14ac:dyDescent="0.3">
      <c r="A2088" s="7"/>
      <c r="B2088" s="3"/>
      <c r="C2088" s="3"/>
      <c r="D2088" s="3"/>
      <c r="E2088" s="3"/>
      <c r="F2088" s="3"/>
      <c r="H2088" s="3"/>
      <c r="I2088" s="3"/>
      <c r="J2088" s="3"/>
      <c r="K2088" s="3"/>
      <c r="L2088" s="3"/>
      <c r="M2088" s="3"/>
      <c r="N2088" s="3"/>
      <c r="O2088" s="3"/>
      <c r="P2088" s="3"/>
      <c r="Q2088" s="3"/>
      <c r="R2088" s="3"/>
      <c r="S2088" s="3"/>
      <c r="T2088" s="3"/>
      <c r="U2088" s="3"/>
      <c r="V2088" s="3"/>
      <c r="W2088" s="3"/>
      <c r="X2088" s="3"/>
      <c r="Y2088" s="3"/>
      <c r="Z2088" s="3"/>
      <c r="AA2088" s="3"/>
      <c r="AB2088" s="3"/>
      <c r="AC2088" s="3"/>
      <c r="AD2088" s="3"/>
      <c r="AE2088" s="3"/>
      <c r="AF2088" s="3"/>
      <c r="AG2088" s="3"/>
      <c r="AH2088" s="3"/>
      <c r="AI2088" s="3"/>
      <c r="AJ2088" s="3"/>
      <c r="AK2088" s="3"/>
      <c r="AL2088" s="3"/>
      <c r="AM2088" s="3"/>
      <c r="AN2088" s="3"/>
      <c r="AO2088" s="3"/>
      <c r="AP2088" s="3"/>
      <c r="AQ2088" s="3"/>
      <c r="AR2088" s="3"/>
      <c r="AS2088" s="3"/>
      <c r="AT2088" s="3"/>
      <c r="AU2088" s="3"/>
      <c r="AV2088" s="3"/>
      <c r="AW2088" s="3"/>
      <c r="AX2088" s="3"/>
      <c r="AY2088" s="3"/>
      <c r="AZ2088" s="3"/>
      <c r="BA2088" s="3"/>
      <c r="BB2088" s="3"/>
      <c r="BC2088" s="3"/>
      <c r="BD2088" s="3"/>
      <c r="BE2088" s="3"/>
      <c r="BF2088" s="3"/>
      <c r="BG2088" s="3"/>
      <c r="BH2088" s="3"/>
      <c r="BI2088" s="3"/>
      <c r="BJ2088" s="3"/>
      <c r="BK2088" s="3"/>
      <c r="BL2088" s="51"/>
      <c r="BM2088" s="8"/>
      <c r="BN2088" s="8"/>
      <c r="BO2088" s="10"/>
      <c r="BP2088" s="8"/>
      <c r="BQ2088" s="8"/>
      <c r="BR2088" s="8"/>
      <c r="BS2088" s="8"/>
      <c r="BT2088" s="8"/>
      <c r="BU2088" s="8"/>
      <c r="BV2088" s="8"/>
      <c r="BW2088" s="8"/>
    </row>
    <row r="2089" spans="1:75" x14ac:dyDescent="0.3">
      <c r="A2089" s="7"/>
      <c r="B2089" s="3"/>
      <c r="C2089" s="3"/>
      <c r="D2089" s="3"/>
      <c r="E2089" s="3"/>
      <c r="F2089" s="3"/>
      <c r="H2089" s="3"/>
      <c r="I2089" s="3"/>
      <c r="J2089" s="3"/>
      <c r="K2089" s="3"/>
      <c r="L2089" s="3"/>
      <c r="M2089" s="3"/>
      <c r="N2089" s="3"/>
      <c r="O2089" s="3"/>
      <c r="P2089" s="3"/>
      <c r="Q2089" s="3"/>
      <c r="R2089" s="3"/>
      <c r="S2089" s="3"/>
      <c r="T2089" s="3"/>
      <c r="U2089" s="3"/>
      <c r="V2089" s="3"/>
      <c r="W2089" s="3"/>
      <c r="X2089" s="3"/>
      <c r="Y2089" s="3"/>
      <c r="Z2089" s="3"/>
      <c r="AA2089" s="3"/>
      <c r="AB2089" s="3"/>
      <c r="AC2089" s="3"/>
      <c r="AD2089" s="3"/>
      <c r="AE2089" s="3"/>
      <c r="AF2089" s="3"/>
      <c r="AG2089" s="3"/>
      <c r="AH2089" s="3"/>
      <c r="AI2089" s="3"/>
      <c r="AJ2089" s="3"/>
      <c r="AK2089" s="3"/>
      <c r="AL2089" s="3"/>
      <c r="AM2089" s="3"/>
      <c r="AN2089" s="3"/>
      <c r="AO2089" s="3"/>
      <c r="AP2089" s="3"/>
      <c r="AQ2089" s="3"/>
      <c r="AR2089" s="3"/>
      <c r="AS2089" s="3"/>
      <c r="AT2089" s="3"/>
      <c r="AU2089" s="3"/>
      <c r="AV2089" s="3"/>
      <c r="AW2089" s="3"/>
      <c r="AX2089" s="3"/>
      <c r="AY2089" s="3"/>
      <c r="AZ2089" s="3"/>
      <c r="BA2089" s="3"/>
      <c r="BB2089" s="3"/>
      <c r="BC2089" s="3"/>
      <c r="BD2089" s="3"/>
      <c r="BE2089" s="3"/>
      <c r="BF2089" s="3"/>
      <c r="BG2089" s="3"/>
      <c r="BH2089" s="3"/>
      <c r="BI2089" s="3"/>
      <c r="BJ2089" s="3"/>
      <c r="BK2089" s="3"/>
      <c r="BL2089" s="51"/>
      <c r="BM2089" s="8"/>
      <c r="BN2089" s="8"/>
      <c r="BO2089" s="10"/>
      <c r="BP2089" s="8"/>
      <c r="BQ2089" s="8"/>
      <c r="BR2089" s="8"/>
      <c r="BS2089" s="8"/>
      <c r="BT2089" s="8"/>
      <c r="BU2089" s="8"/>
      <c r="BV2089" s="8"/>
      <c r="BW2089" s="8"/>
    </row>
    <row r="2090" spans="1:75" x14ac:dyDescent="0.3">
      <c r="A2090" s="7"/>
      <c r="B2090" s="3"/>
      <c r="C2090" s="3"/>
      <c r="D2090" s="3"/>
      <c r="E2090" s="3"/>
      <c r="F2090" s="3"/>
      <c r="H2090" s="3"/>
      <c r="I2090" s="3"/>
      <c r="J2090" s="3"/>
      <c r="K2090" s="3"/>
      <c r="L2090" s="3"/>
      <c r="M2090" s="3"/>
      <c r="N2090" s="3"/>
      <c r="O2090" s="3"/>
      <c r="P2090" s="3"/>
      <c r="Q2090" s="3"/>
      <c r="R2090" s="3"/>
      <c r="S2090" s="3"/>
      <c r="T2090" s="3"/>
      <c r="U2090" s="3"/>
      <c r="V2090" s="3"/>
      <c r="W2090" s="3"/>
      <c r="X2090" s="3"/>
      <c r="Y2090" s="3"/>
      <c r="Z2090" s="3"/>
      <c r="AA2090" s="3"/>
      <c r="AB2090" s="3"/>
      <c r="AC2090" s="3"/>
      <c r="AD2090" s="3"/>
      <c r="AE2090" s="3"/>
      <c r="AF2090" s="3"/>
      <c r="AG2090" s="3"/>
      <c r="AH2090" s="3"/>
      <c r="AI2090" s="3"/>
      <c r="AJ2090" s="3"/>
      <c r="AK2090" s="3"/>
      <c r="AL2090" s="3"/>
      <c r="AM2090" s="3"/>
      <c r="AN2090" s="3"/>
      <c r="AO2090" s="3"/>
      <c r="AP2090" s="3"/>
      <c r="AQ2090" s="3"/>
      <c r="AR2090" s="3"/>
      <c r="AS2090" s="3"/>
      <c r="AT2090" s="3"/>
      <c r="AU2090" s="3"/>
      <c r="AV2090" s="3"/>
      <c r="AW2090" s="3"/>
      <c r="AX2090" s="3"/>
      <c r="AY2090" s="3"/>
      <c r="AZ2090" s="3"/>
      <c r="BA2090" s="3"/>
      <c r="BB2090" s="3"/>
      <c r="BC2090" s="3"/>
      <c r="BD2090" s="3"/>
      <c r="BE2090" s="3"/>
      <c r="BF2090" s="3"/>
      <c r="BG2090" s="3"/>
      <c r="BH2090" s="3"/>
      <c r="BI2090" s="3"/>
      <c r="BJ2090" s="3"/>
      <c r="BK2090" s="3"/>
      <c r="BL2090" s="51"/>
      <c r="BM2090" s="8"/>
      <c r="BN2090" s="8"/>
      <c r="BO2090" s="10"/>
      <c r="BP2090" s="8"/>
      <c r="BQ2090" s="8"/>
      <c r="BR2090" s="8"/>
      <c r="BS2090" s="8"/>
      <c r="BT2090" s="8"/>
      <c r="BU2090" s="8"/>
      <c r="BV2090" s="8"/>
      <c r="BW2090" s="8"/>
    </row>
    <row r="2091" spans="1:75" x14ac:dyDescent="0.3">
      <c r="A2091" s="7"/>
      <c r="B2091" s="3"/>
      <c r="C2091" s="3"/>
      <c r="D2091" s="3"/>
      <c r="E2091" s="3"/>
      <c r="F2091" s="3"/>
      <c r="H2091" s="3"/>
      <c r="I2091" s="3"/>
      <c r="J2091" s="3"/>
      <c r="K2091" s="3"/>
      <c r="L2091" s="3"/>
      <c r="M2091" s="3"/>
      <c r="N2091" s="3"/>
      <c r="O2091" s="3"/>
      <c r="P2091" s="3"/>
      <c r="Q2091" s="3"/>
      <c r="R2091" s="3"/>
      <c r="S2091" s="3"/>
      <c r="T2091" s="3"/>
      <c r="U2091" s="3"/>
      <c r="V2091" s="3"/>
      <c r="W2091" s="3"/>
      <c r="X2091" s="3"/>
      <c r="Y2091" s="3"/>
      <c r="Z2091" s="3"/>
      <c r="AA2091" s="3"/>
      <c r="AB2091" s="3"/>
      <c r="AC2091" s="3"/>
      <c r="AD2091" s="3"/>
      <c r="AE2091" s="3"/>
      <c r="AF2091" s="3"/>
      <c r="AG2091" s="3"/>
      <c r="AH2091" s="3"/>
      <c r="AI2091" s="3"/>
      <c r="AJ2091" s="3"/>
      <c r="AK2091" s="3"/>
      <c r="AL2091" s="3"/>
      <c r="AM2091" s="3"/>
      <c r="AN2091" s="3"/>
      <c r="AO2091" s="3"/>
      <c r="AP2091" s="3"/>
      <c r="AQ2091" s="3"/>
      <c r="AR2091" s="3"/>
      <c r="AS2091" s="3"/>
      <c r="AT2091" s="3"/>
      <c r="AU2091" s="3"/>
      <c r="AV2091" s="3"/>
      <c r="AW2091" s="3"/>
      <c r="AX2091" s="3"/>
      <c r="AY2091" s="3"/>
      <c r="AZ2091" s="3"/>
      <c r="BA2091" s="3"/>
      <c r="BB2091" s="3"/>
      <c r="BC2091" s="3"/>
      <c r="BD2091" s="3"/>
      <c r="BE2091" s="3"/>
      <c r="BF2091" s="3"/>
      <c r="BG2091" s="3"/>
      <c r="BH2091" s="3"/>
      <c r="BI2091" s="3"/>
      <c r="BJ2091" s="3"/>
      <c r="BK2091" s="3"/>
      <c r="BL2091" s="51"/>
      <c r="BM2091" s="8"/>
      <c r="BN2091" s="8"/>
      <c r="BO2091" s="10"/>
      <c r="BP2091" s="8"/>
      <c r="BQ2091" s="8"/>
      <c r="BR2091" s="8"/>
      <c r="BS2091" s="8"/>
      <c r="BT2091" s="8"/>
      <c r="BU2091" s="8"/>
      <c r="BV2091" s="8"/>
      <c r="BW2091" s="8"/>
    </row>
    <row r="2092" spans="1:75" x14ac:dyDescent="0.3">
      <c r="A2092" s="7"/>
      <c r="B2092" s="3"/>
      <c r="C2092" s="3"/>
      <c r="D2092" s="3"/>
      <c r="E2092" s="3"/>
      <c r="F2092" s="3"/>
      <c r="H2092" s="3"/>
      <c r="I2092" s="3"/>
      <c r="J2092" s="3"/>
      <c r="K2092" s="3"/>
      <c r="L2092" s="3"/>
      <c r="M2092" s="3"/>
      <c r="N2092" s="3"/>
      <c r="O2092" s="3"/>
      <c r="P2092" s="3"/>
      <c r="Q2092" s="3"/>
      <c r="R2092" s="3"/>
      <c r="S2092" s="3"/>
      <c r="T2092" s="3"/>
      <c r="U2092" s="3"/>
      <c r="V2092" s="3"/>
      <c r="W2092" s="3"/>
      <c r="X2092" s="3"/>
      <c r="Y2092" s="3"/>
      <c r="Z2092" s="3"/>
      <c r="AA2092" s="3"/>
      <c r="AB2092" s="3"/>
      <c r="AC2092" s="3"/>
      <c r="AD2092" s="3"/>
      <c r="AE2092" s="3"/>
      <c r="AF2092" s="3"/>
      <c r="AG2092" s="3"/>
      <c r="AH2092" s="3"/>
      <c r="AI2092" s="3"/>
      <c r="AJ2092" s="3"/>
      <c r="AK2092" s="3"/>
      <c r="AL2092" s="3"/>
      <c r="AM2092" s="3"/>
      <c r="AN2092" s="3"/>
      <c r="AO2092" s="3"/>
      <c r="AP2092" s="3"/>
      <c r="AQ2092" s="3"/>
      <c r="AR2092" s="3"/>
      <c r="AS2092" s="3"/>
      <c r="AT2092" s="3"/>
      <c r="AU2092" s="3"/>
      <c r="AV2092" s="3"/>
      <c r="AW2092" s="3"/>
      <c r="AX2092" s="3"/>
      <c r="AY2092" s="3"/>
      <c r="AZ2092" s="3"/>
      <c r="BA2092" s="3"/>
      <c r="BB2092" s="3"/>
      <c r="BC2092" s="3"/>
      <c r="BD2092" s="3"/>
      <c r="BE2092" s="3"/>
      <c r="BF2092" s="3"/>
      <c r="BG2092" s="3"/>
      <c r="BH2092" s="3"/>
      <c r="BI2092" s="3"/>
      <c r="BJ2092" s="3"/>
      <c r="BK2092" s="3"/>
      <c r="BL2092" s="51"/>
      <c r="BM2092" s="8"/>
      <c r="BN2092" s="8"/>
      <c r="BO2092" s="10"/>
      <c r="BP2092" s="8"/>
      <c r="BQ2092" s="8"/>
      <c r="BR2092" s="8"/>
      <c r="BS2092" s="8"/>
      <c r="BT2092" s="8"/>
      <c r="BU2092" s="8"/>
      <c r="BV2092" s="8"/>
      <c r="BW2092" s="8"/>
    </row>
    <row r="2093" spans="1:75" x14ac:dyDescent="0.3">
      <c r="A2093" s="7"/>
      <c r="B2093" s="3"/>
      <c r="C2093" s="3"/>
      <c r="D2093" s="3"/>
      <c r="E2093" s="3"/>
      <c r="F2093" s="3"/>
      <c r="H2093" s="3"/>
      <c r="I2093" s="3"/>
      <c r="J2093" s="3"/>
      <c r="K2093" s="3"/>
      <c r="L2093" s="3"/>
      <c r="M2093" s="3"/>
      <c r="N2093" s="3"/>
      <c r="O2093" s="3"/>
      <c r="P2093" s="3"/>
      <c r="Q2093" s="3"/>
      <c r="R2093" s="3"/>
      <c r="S2093" s="3"/>
      <c r="T2093" s="3"/>
      <c r="U2093" s="3"/>
      <c r="V2093" s="3"/>
      <c r="W2093" s="3"/>
      <c r="X2093" s="3"/>
      <c r="Y2093" s="3"/>
      <c r="Z2093" s="3"/>
      <c r="AA2093" s="3"/>
      <c r="AB2093" s="3"/>
      <c r="AC2093" s="3"/>
      <c r="AD2093" s="3"/>
      <c r="AE2093" s="3"/>
      <c r="AF2093" s="3"/>
      <c r="AG2093" s="3"/>
      <c r="AH2093" s="3"/>
      <c r="AI2093" s="3"/>
      <c r="AJ2093" s="3"/>
      <c r="AK2093" s="3"/>
      <c r="AL2093" s="3"/>
      <c r="AM2093" s="3"/>
      <c r="AN2093" s="3"/>
      <c r="AO2093" s="3"/>
      <c r="AP2093" s="3"/>
      <c r="AQ2093" s="3"/>
      <c r="AR2093" s="3"/>
      <c r="AS2093" s="3"/>
      <c r="AT2093" s="3"/>
      <c r="AU2093" s="3"/>
      <c r="AV2093" s="3"/>
      <c r="AW2093" s="3"/>
      <c r="AX2093" s="3"/>
      <c r="AY2093" s="3"/>
      <c r="AZ2093" s="3"/>
      <c r="BA2093" s="3"/>
      <c r="BB2093" s="3"/>
      <c r="BC2093" s="3"/>
      <c r="BD2093" s="3"/>
      <c r="BE2093" s="3"/>
      <c r="BF2093" s="3"/>
      <c r="BG2093" s="3"/>
      <c r="BH2093" s="3"/>
      <c r="BI2093" s="3"/>
      <c r="BJ2093" s="3"/>
      <c r="BK2093" s="3"/>
      <c r="BL2093" s="51"/>
      <c r="BM2093" s="8"/>
      <c r="BN2093" s="8"/>
      <c r="BO2093" s="10"/>
      <c r="BP2093" s="8"/>
      <c r="BQ2093" s="8"/>
      <c r="BR2093" s="8"/>
      <c r="BS2093" s="8"/>
      <c r="BT2093" s="8"/>
      <c r="BU2093" s="8"/>
      <c r="BV2093" s="8"/>
      <c r="BW2093" s="8"/>
    </row>
    <row r="2094" spans="1:75" x14ac:dyDescent="0.3">
      <c r="A2094" s="7"/>
      <c r="B2094" s="3"/>
      <c r="C2094" s="3"/>
      <c r="D2094" s="3"/>
      <c r="E2094" s="3"/>
      <c r="F2094" s="3"/>
      <c r="H2094" s="3"/>
      <c r="I2094" s="3"/>
      <c r="J2094" s="3"/>
      <c r="K2094" s="3"/>
      <c r="L2094" s="3"/>
      <c r="M2094" s="3"/>
      <c r="N2094" s="3"/>
      <c r="O2094" s="3"/>
      <c r="P2094" s="3"/>
      <c r="Q2094" s="3"/>
      <c r="R2094" s="3"/>
      <c r="S2094" s="3"/>
      <c r="T2094" s="3"/>
      <c r="U2094" s="3"/>
      <c r="V2094" s="3"/>
      <c r="W2094" s="3"/>
      <c r="X2094" s="3"/>
      <c r="Y2094" s="3"/>
      <c r="Z2094" s="3"/>
      <c r="AA2094" s="3"/>
      <c r="AB2094" s="3"/>
      <c r="AC2094" s="3"/>
      <c r="AD2094" s="3"/>
      <c r="AE2094" s="3"/>
      <c r="AF2094" s="3"/>
      <c r="AG2094" s="3"/>
      <c r="AH2094" s="3"/>
      <c r="AI2094" s="3"/>
      <c r="AJ2094" s="3"/>
      <c r="AK2094" s="3"/>
      <c r="AL2094" s="3"/>
      <c r="AM2094" s="3"/>
      <c r="AN2094" s="3"/>
      <c r="AO2094" s="3"/>
      <c r="AP2094" s="3"/>
      <c r="AQ2094" s="3"/>
      <c r="AR2094" s="3"/>
      <c r="AS2094" s="3"/>
      <c r="AT2094" s="3"/>
      <c r="AU2094" s="3"/>
      <c r="AV2094" s="3"/>
      <c r="AW2094" s="3"/>
      <c r="AX2094" s="3"/>
      <c r="AY2094" s="3"/>
      <c r="AZ2094" s="3"/>
      <c r="BA2094" s="3"/>
      <c r="BB2094" s="3"/>
      <c r="BC2094" s="3"/>
      <c r="BD2094" s="3"/>
      <c r="BE2094" s="3"/>
      <c r="BF2094" s="3"/>
      <c r="BG2094" s="3"/>
      <c r="BH2094" s="3"/>
      <c r="BI2094" s="3"/>
      <c r="BJ2094" s="3"/>
      <c r="BK2094" s="3"/>
      <c r="BL2094" s="51"/>
      <c r="BM2094" s="8"/>
      <c r="BN2094" s="8"/>
      <c r="BO2094" s="10"/>
      <c r="BP2094" s="8"/>
      <c r="BQ2094" s="8"/>
      <c r="BR2094" s="8"/>
      <c r="BS2094" s="8"/>
      <c r="BT2094" s="8"/>
      <c r="BU2094" s="8"/>
      <c r="BV2094" s="8"/>
      <c r="BW2094" s="8"/>
    </row>
    <row r="2095" spans="1:75" x14ac:dyDescent="0.3">
      <c r="A2095" s="7"/>
      <c r="B2095" s="3"/>
      <c r="C2095" s="3"/>
      <c r="D2095" s="3"/>
      <c r="E2095" s="3"/>
      <c r="F2095" s="3"/>
      <c r="H2095" s="3"/>
      <c r="I2095" s="3"/>
      <c r="J2095" s="3"/>
      <c r="K2095" s="3"/>
      <c r="L2095" s="3"/>
      <c r="M2095" s="3"/>
      <c r="N2095" s="3"/>
      <c r="O2095" s="3"/>
      <c r="P2095" s="3"/>
      <c r="Q2095" s="3"/>
      <c r="R2095" s="3"/>
      <c r="S2095" s="3"/>
      <c r="T2095" s="3"/>
      <c r="U2095" s="3"/>
      <c r="V2095" s="3"/>
      <c r="W2095" s="3"/>
      <c r="X2095" s="3"/>
      <c r="Y2095" s="3"/>
      <c r="Z2095" s="3"/>
      <c r="AA2095" s="3"/>
      <c r="AB2095" s="3"/>
      <c r="AC2095" s="3"/>
      <c r="AD2095" s="3"/>
      <c r="AE2095" s="3"/>
      <c r="AF2095" s="3"/>
      <c r="AG2095" s="3"/>
      <c r="AH2095" s="3"/>
      <c r="AI2095" s="3"/>
      <c r="AJ2095" s="3"/>
      <c r="AK2095" s="3"/>
      <c r="AL2095" s="3"/>
      <c r="AM2095" s="3"/>
      <c r="AN2095" s="3"/>
      <c r="AO2095" s="3"/>
      <c r="AP2095" s="3"/>
      <c r="AQ2095" s="3"/>
      <c r="AR2095" s="3"/>
      <c r="AS2095" s="3"/>
      <c r="AT2095" s="3"/>
      <c r="AU2095" s="3"/>
      <c r="AV2095" s="3"/>
      <c r="AW2095" s="3"/>
      <c r="AX2095" s="3"/>
      <c r="AY2095" s="3"/>
      <c r="AZ2095" s="3"/>
      <c r="BA2095" s="3"/>
      <c r="BB2095" s="3"/>
      <c r="BC2095" s="3"/>
      <c r="BD2095" s="3"/>
      <c r="BE2095" s="3"/>
      <c r="BF2095" s="3"/>
      <c r="BG2095" s="3"/>
      <c r="BH2095" s="3"/>
      <c r="BI2095" s="3"/>
      <c r="BJ2095" s="3"/>
      <c r="BK2095" s="3"/>
      <c r="BL2095" s="51"/>
      <c r="BM2095" s="8"/>
      <c r="BN2095" s="8"/>
      <c r="BO2095" s="10"/>
      <c r="BP2095" s="8"/>
      <c r="BQ2095" s="8"/>
      <c r="BR2095" s="8"/>
      <c r="BS2095" s="8"/>
      <c r="BT2095" s="8"/>
      <c r="BU2095" s="8"/>
      <c r="BV2095" s="8"/>
      <c r="BW2095" s="8"/>
    </row>
    <row r="2096" spans="1:75" x14ac:dyDescent="0.3">
      <c r="A2096" s="7"/>
      <c r="B2096" s="3"/>
      <c r="C2096" s="3"/>
      <c r="D2096" s="3"/>
      <c r="E2096" s="3"/>
      <c r="F2096" s="3"/>
      <c r="H2096" s="3"/>
      <c r="I2096" s="3"/>
      <c r="J2096" s="3"/>
      <c r="K2096" s="3"/>
      <c r="L2096" s="3"/>
      <c r="M2096" s="3"/>
      <c r="N2096" s="3"/>
      <c r="O2096" s="3"/>
      <c r="P2096" s="3"/>
      <c r="Q2096" s="3"/>
      <c r="R2096" s="3"/>
      <c r="S2096" s="3"/>
      <c r="T2096" s="3"/>
      <c r="U2096" s="3"/>
      <c r="V2096" s="3"/>
      <c r="W2096" s="3"/>
      <c r="X2096" s="3"/>
      <c r="Y2096" s="3"/>
      <c r="Z2096" s="3"/>
      <c r="AA2096" s="3"/>
      <c r="AB2096" s="3"/>
      <c r="AC2096" s="3"/>
      <c r="AD2096" s="3"/>
      <c r="AE2096" s="3"/>
      <c r="AF2096" s="3"/>
      <c r="AG2096" s="3"/>
      <c r="AH2096" s="3"/>
      <c r="AI2096" s="3"/>
      <c r="AJ2096" s="3"/>
      <c r="AK2096" s="3"/>
      <c r="AL2096" s="3"/>
      <c r="AM2096" s="3"/>
      <c r="AN2096" s="3"/>
      <c r="AO2096" s="3"/>
      <c r="AP2096" s="3"/>
      <c r="AQ2096" s="3"/>
      <c r="AR2096" s="3"/>
      <c r="AS2096" s="3"/>
      <c r="AT2096" s="3"/>
      <c r="AU2096" s="3"/>
      <c r="AV2096" s="3"/>
      <c r="AW2096" s="3"/>
      <c r="AX2096" s="3"/>
      <c r="AY2096" s="3"/>
      <c r="AZ2096" s="3"/>
      <c r="BA2096" s="3"/>
      <c r="BB2096" s="3"/>
      <c r="BC2096" s="3"/>
      <c r="BD2096" s="3"/>
      <c r="BE2096" s="3"/>
      <c r="BF2096" s="3"/>
      <c r="BG2096" s="3"/>
      <c r="BH2096" s="3"/>
      <c r="BI2096" s="3"/>
      <c r="BJ2096" s="3"/>
      <c r="BK2096" s="3"/>
      <c r="BL2096" s="51"/>
      <c r="BM2096" s="8"/>
      <c r="BN2096" s="8"/>
      <c r="BO2096" s="10"/>
      <c r="BP2096" s="8"/>
      <c r="BQ2096" s="8"/>
      <c r="BR2096" s="8"/>
      <c r="BS2096" s="8"/>
      <c r="BT2096" s="8"/>
      <c r="BU2096" s="8"/>
      <c r="BV2096" s="8"/>
      <c r="BW2096" s="8"/>
    </row>
    <row r="2097" spans="1:75" x14ac:dyDescent="0.3">
      <c r="A2097" s="7"/>
      <c r="B2097" s="3"/>
      <c r="C2097" s="3"/>
      <c r="D2097" s="3"/>
      <c r="E2097" s="3"/>
      <c r="F2097" s="3"/>
      <c r="H2097" s="3"/>
      <c r="I2097" s="3"/>
      <c r="J2097" s="3"/>
      <c r="K2097" s="3"/>
      <c r="L2097" s="3"/>
      <c r="M2097" s="3"/>
      <c r="N2097" s="3"/>
      <c r="O2097" s="3"/>
      <c r="P2097" s="3"/>
      <c r="Q2097" s="3"/>
      <c r="R2097" s="3"/>
      <c r="S2097" s="3"/>
      <c r="T2097" s="3"/>
      <c r="U2097" s="3"/>
      <c r="V2097" s="3"/>
      <c r="W2097" s="3"/>
      <c r="X2097" s="3"/>
      <c r="Y2097" s="3"/>
      <c r="Z2097" s="3"/>
      <c r="AA2097" s="3"/>
      <c r="AB2097" s="3"/>
      <c r="AC2097" s="3"/>
      <c r="AD2097" s="3"/>
      <c r="AE2097" s="3"/>
      <c r="AF2097" s="3"/>
      <c r="AG2097" s="3"/>
      <c r="AH2097" s="3"/>
      <c r="AI2097" s="3"/>
      <c r="AJ2097" s="3"/>
      <c r="AK2097" s="3"/>
      <c r="AL2097" s="3"/>
      <c r="AM2097" s="3"/>
      <c r="AN2097" s="3"/>
      <c r="AO2097" s="3"/>
      <c r="AP2097" s="3"/>
      <c r="AQ2097" s="3"/>
      <c r="AR2097" s="3"/>
      <c r="AS2097" s="3"/>
      <c r="AT2097" s="3"/>
      <c r="AU2097" s="3"/>
      <c r="AV2097" s="3"/>
      <c r="AW2097" s="3"/>
      <c r="AX2097" s="3"/>
      <c r="AY2097" s="3"/>
      <c r="AZ2097" s="3"/>
      <c r="BA2097" s="3"/>
      <c r="BB2097" s="3"/>
      <c r="BC2097" s="3"/>
      <c r="BD2097" s="3"/>
      <c r="BE2097" s="3"/>
      <c r="BF2097" s="3"/>
      <c r="BG2097" s="3"/>
      <c r="BH2097" s="3"/>
      <c r="BI2097" s="3"/>
      <c r="BJ2097" s="3"/>
      <c r="BK2097" s="3"/>
      <c r="BL2097" s="51"/>
      <c r="BM2097" s="8"/>
      <c r="BN2097" s="8"/>
      <c r="BO2097" s="10"/>
      <c r="BP2097" s="8"/>
      <c r="BQ2097" s="8"/>
      <c r="BR2097" s="8"/>
      <c r="BS2097" s="8"/>
      <c r="BT2097" s="8"/>
      <c r="BU2097" s="8"/>
      <c r="BV2097" s="8"/>
      <c r="BW2097" s="8"/>
    </row>
    <row r="2098" spans="1:75" x14ac:dyDescent="0.3">
      <c r="A2098" s="7"/>
      <c r="B2098" s="3"/>
      <c r="C2098" s="3"/>
      <c r="D2098" s="3"/>
      <c r="E2098" s="3"/>
      <c r="F2098" s="3"/>
      <c r="H2098" s="3"/>
      <c r="I2098" s="3"/>
      <c r="J2098" s="3"/>
      <c r="K2098" s="3"/>
      <c r="L2098" s="3"/>
      <c r="M2098" s="3"/>
      <c r="N2098" s="3"/>
      <c r="O2098" s="3"/>
      <c r="P2098" s="3"/>
      <c r="Q2098" s="3"/>
      <c r="R2098" s="3"/>
      <c r="S2098" s="3"/>
      <c r="T2098" s="3"/>
      <c r="U2098" s="3"/>
      <c r="V2098" s="3"/>
      <c r="W2098" s="3"/>
      <c r="X2098" s="3"/>
      <c r="Y2098" s="3"/>
      <c r="Z2098" s="3"/>
      <c r="AA2098" s="3"/>
      <c r="AB2098" s="3"/>
      <c r="AC2098" s="3"/>
      <c r="AD2098" s="3"/>
      <c r="AE2098" s="3"/>
      <c r="AF2098" s="3"/>
      <c r="AG2098" s="3"/>
      <c r="AH2098" s="3"/>
      <c r="AI2098" s="3"/>
      <c r="AJ2098" s="3"/>
      <c r="AK2098" s="3"/>
      <c r="AL2098" s="3"/>
      <c r="AM2098" s="3"/>
      <c r="AN2098" s="3"/>
      <c r="AO2098" s="3"/>
      <c r="AP2098" s="3"/>
      <c r="AQ2098" s="3"/>
      <c r="AR2098" s="3"/>
      <c r="AS2098" s="3"/>
      <c r="AT2098" s="3"/>
      <c r="AU2098" s="3"/>
      <c r="AV2098" s="3"/>
      <c r="AW2098" s="3"/>
      <c r="AX2098" s="3"/>
      <c r="AY2098" s="3"/>
      <c r="AZ2098" s="3"/>
      <c r="BA2098" s="3"/>
      <c r="BB2098" s="3"/>
      <c r="BC2098" s="3"/>
      <c r="BD2098" s="3"/>
      <c r="BE2098" s="3"/>
      <c r="BF2098" s="3"/>
      <c r="BG2098" s="3"/>
      <c r="BH2098" s="3"/>
      <c r="BI2098" s="3"/>
      <c r="BJ2098" s="3"/>
      <c r="BK2098" s="3"/>
      <c r="BL2098" s="51"/>
      <c r="BM2098" s="8"/>
      <c r="BN2098" s="8"/>
      <c r="BO2098" s="10"/>
      <c r="BP2098" s="8"/>
      <c r="BQ2098" s="8"/>
      <c r="BR2098" s="8"/>
      <c r="BS2098" s="8"/>
      <c r="BT2098" s="8"/>
      <c r="BU2098" s="8"/>
      <c r="BV2098" s="8"/>
      <c r="BW2098" s="8"/>
    </row>
    <row r="2099" spans="1:75" x14ac:dyDescent="0.3">
      <c r="A2099" s="7"/>
      <c r="B2099" s="3"/>
      <c r="C2099" s="3"/>
      <c r="D2099" s="3"/>
      <c r="E2099" s="3"/>
      <c r="F2099" s="3"/>
      <c r="H2099" s="3"/>
      <c r="I2099" s="3"/>
      <c r="J2099" s="3"/>
      <c r="K2099" s="3"/>
      <c r="L2099" s="3"/>
      <c r="M2099" s="3"/>
      <c r="N2099" s="3"/>
      <c r="O2099" s="3"/>
      <c r="P2099" s="3"/>
      <c r="Q2099" s="3"/>
      <c r="R2099" s="3"/>
      <c r="S2099" s="3"/>
      <c r="T2099" s="3"/>
      <c r="U2099" s="3"/>
      <c r="V2099" s="3"/>
      <c r="W2099" s="3"/>
      <c r="X2099" s="3"/>
      <c r="Y2099" s="3"/>
      <c r="Z2099" s="3"/>
      <c r="AA2099" s="3"/>
      <c r="AB2099" s="3"/>
      <c r="AC2099" s="3"/>
      <c r="AD2099" s="3"/>
      <c r="AE2099" s="3"/>
      <c r="AF2099" s="3"/>
      <c r="AG2099" s="3"/>
      <c r="AH2099" s="3"/>
      <c r="AI2099" s="3"/>
      <c r="AJ2099" s="3"/>
      <c r="AK2099" s="3"/>
      <c r="AL2099" s="3"/>
      <c r="AM2099" s="3"/>
      <c r="AN2099" s="3"/>
      <c r="AO2099" s="3"/>
      <c r="AP2099" s="3"/>
      <c r="AQ2099" s="3"/>
      <c r="AR2099" s="3"/>
      <c r="AS2099" s="3"/>
      <c r="AT2099" s="3"/>
      <c r="AU2099" s="3"/>
      <c r="AV2099" s="3"/>
      <c r="AW2099" s="3"/>
      <c r="AX2099" s="3"/>
      <c r="AY2099" s="3"/>
      <c r="AZ2099" s="3"/>
      <c r="BA2099" s="3"/>
      <c r="BB2099" s="3"/>
      <c r="BC2099" s="3"/>
      <c r="BD2099" s="3"/>
      <c r="BE2099" s="3"/>
      <c r="BF2099" s="3"/>
      <c r="BG2099" s="3"/>
      <c r="BH2099" s="3"/>
      <c r="BI2099" s="3"/>
      <c r="BJ2099" s="3"/>
      <c r="BK2099" s="3"/>
      <c r="BL2099" s="51"/>
      <c r="BM2099" s="8"/>
      <c r="BN2099" s="8"/>
      <c r="BO2099" s="10"/>
      <c r="BP2099" s="8"/>
      <c r="BQ2099" s="8"/>
      <c r="BR2099" s="8"/>
      <c r="BS2099" s="8"/>
      <c r="BT2099" s="8"/>
      <c r="BU2099" s="8"/>
      <c r="BV2099" s="8"/>
      <c r="BW2099" s="8"/>
    </row>
    <row r="2100" spans="1:75" x14ac:dyDescent="0.3">
      <c r="A2100" s="7"/>
      <c r="B2100" s="3"/>
      <c r="C2100" s="3"/>
      <c r="D2100" s="3"/>
      <c r="E2100" s="3"/>
      <c r="F2100" s="3"/>
      <c r="H2100" s="3"/>
      <c r="I2100" s="3"/>
      <c r="J2100" s="3"/>
      <c r="K2100" s="3"/>
      <c r="L2100" s="3"/>
      <c r="M2100" s="3"/>
      <c r="N2100" s="3"/>
      <c r="O2100" s="3"/>
      <c r="P2100" s="3"/>
      <c r="Q2100" s="3"/>
      <c r="R2100" s="3"/>
      <c r="S2100" s="3"/>
      <c r="T2100" s="3"/>
      <c r="U2100" s="3"/>
      <c r="V2100" s="3"/>
      <c r="W2100" s="3"/>
      <c r="X2100" s="3"/>
      <c r="Y2100" s="3"/>
      <c r="Z2100" s="3"/>
      <c r="AA2100" s="3"/>
      <c r="AB2100" s="3"/>
      <c r="AC2100" s="3"/>
      <c r="AD2100" s="3"/>
      <c r="AE2100" s="3"/>
      <c r="AF2100" s="3"/>
      <c r="AG2100" s="3"/>
      <c r="AH2100" s="3"/>
      <c r="AI2100" s="3"/>
      <c r="AJ2100" s="3"/>
      <c r="AK2100" s="3"/>
      <c r="AL2100" s="3"/>
      <c r="AM2100" s="3"/>
      <c r="AN2100" s="3"/>
      <c r="AO2100" s="3"/>
      <c r="AP2100" s="3"/>
      <c r="AQ2100" s="3"/>
      <c r="AR2100" s="3"/>
      <c r="AS2100" s="3"/>
      <c r="AT2100" s="3"/>
      <c r="AU2100" s="3"/>
      <c r="AV2100" s="3"/>
      <c r="AW2100" s="3"/>
      <c r="AX2100" s="3"/>
      <c r="AY2100" s="3"/>
      <c r="AZ2100" s="3"/>
      <c r="BA2100" s="3"/>
      <c r="BB2100" s="3"/>
      <c r="BC2100" s="3"/>
      <c r="BD2100" s="3"/>
      <c r="BE2100" s="3"/>
      <c r="BF2100" s="3"/>
      <c r="BG2100" s="3"/>
      <c r="BH2100" s="3"/>
      <c r="BI2100" s="3"/>
      <c r="BJ2100" s="3"/>
      <c r="BK2100" s="3"/>
      <c r="BL2100" s="51"/>
      <c r="BM2100" s="8"/>
      <c r="BN2100" s="8"/>
      <c r="BO2100" s="10"/>
      <c r="BP2100" s="8"/>
      <c r="BQ2100" s="8"/>
      <c r="BR2100" s="8"/>
      <c r="BS2100" s="8"/>
      <c r="BT2100" s="8"/>
      <c r="BU2100" s="8"/>
      <c r="BV2100" s="8"/>
      <c r="BW2100" s="8"/>
    </row>
    <row r="2101" spans="1:75" x14ac:dyDescent="0.3">
      <c r="A2101" s="7"/>
      <c r="B2101" s="3"/>
      <c r="C2101" s="3"/>
      <c r="D2101" s="3"/>
      <c r="E2101" s="3"/>
      <c r="F2101" s="3"/>
      <c r="H2101" s="3"/>
      <c r="I2101" s="3"/>
      <c r="J2101" s="3"/>
      <c r="K2101" s="3"/>
      <c r="L2101" s="3"/>
      <c r="M2101" s="3"/>
      <c r="N2101" s="3"/>
      <c r="O2101" s="3"/>
      <c r="P2101" s="3"/>
      <c r="Q2101" s="3"/>
      <c r="R2101" s="3"/>
      <c r="S2101" s="3"/>
      <c r="T2101" s="3"/>
      <c r="U2101" s="3"/>
      <c r="V2101" s="3"/>
      <c r="W2101" s="3"/>
      <c r="X2101" s="3"/>
      <c r="Y2101" s="3"/>
      <c r="Z2101" s="3"/>
      <c r="AA2101" s="3"/>
      <c r="AB2101" s="3"/>
      <c r="AC2101" s="3"/>
      <c r="AD2101" s="3"/>
      <c r="AE2101" s="3"/>
      <c r="AF2101" s="3"/>
      <c r="AG2101" s="3"/>
      <c r="AH2101" s="3"/>
      <c r="AI2101" s="3"/>
      <c r="AJ2101" s="3"/>
      <c r="AK2101" s="3"/>
      <c r="AL2101" s="3"/>
      <c r="AM2101" s="3"/>
      <c r="AN2101" s="3"/>
      <c r="AO2101" s="3"/>
      <c r="AP2101" s="3"/>
      <c r="AQ2101" s="3"/>
      <c r="AR2101" s="3"/>
      <c r="AS2101" s="3"/>
      <c r="AT2101" s="3"/>
      <c r="AU2101" s="3"/>
      <c r="AV2101" s="3"/>
      <c r="AW2101" s="3"/>
      <c r="AX2101" s="3"/>
      <c r="AY2101" s="3"/>
      <c r="AZ2101" s="3"/>
      <c r="BA2101" s="3"/>
      <c r="BB2101" s="3"/>
      <c r="BC2101" s="3"/>
      <c r="BD2101" s="3"/>
      <c r="BE2101" s="3"/>
      <c r="BF2101" s="3"/>
      <c r="BG2101" s="3"/>
      <c r="BH2101" s="3"/>
      <c r="BI2101" s="3"/>
      <c r="BJ2101" s="3"/>
      <c r="BK2101" s="3"/>
      <c r="BL2101" s="51"/>
      <c r="BM2101" s="8"/>
      <c r="BN2101" s="8"/>
      <c r="BO2101" s="10"/>
      <c r="BP2101" s="8"/>
      <c r="BQ2101" s="8"/>
      <c r="BR2101" s="8"/>
      <c r="BS2101" s="8"/>
      <c r="BT2101" s="8"/>
      <c r="BU2101" s="8"/>
      <c r="BV2101" s="8"/>
      <c r="BW2101" s="8"/>
    </row>
    <row r="2102" spans="1:75" x14ac:dyDescent="0.3">
      <c r="A2102" s="7"/>
      <c r="B2102" s="3"/>
      <c r="C2102" s="3"/>
      <c r="D2102" s="3"/>
      <c r="E2102" s="3"/>
      <c r="F2102" s="3"/>
      <c r="H2102" s="3"/>
      <c r="I2102" s="3"/>
      <c r="J2102" s="3"/>
      <c r="K2102" s="3"/>
      <c r="L2102" s="3"/>
      <c r="M2102" s="3"/>
      <c r="N2102" s="3"/>
      <c r="O2102" s="3"/>
      <c r="P2102" s="3"/>
      <c r="Q2102" s="3"/>
      <c r="R2102" s="3"/>
      <c r="S2102" s="3"/>
      <c r="T2102" s="3"/>
      <c r="U2102" s="3"/>
      <c r="V2102" s="3"/>
      <c r="W2102" s="3"/>
      <c r="X2102" s="3"/>
      <c r="Y2102" s="3"/>
      <c r="Z2102" s="3"/>
      <c r="AA2102" s="3"/>
      <c r="AB2102" s="3"/>
      <c r="AC2102" s="3"/>
      <c r="AD2102" s="3"/>
      <c r="AE2102" s="3"/>
      <c r="AF2102" s="3"/>
      <c r="AG2102" s="3"/>
      <c r="AH2102" s="3"/>
      <c r="AI2102" s="3"/>
      <c r="AJ2102" s="3"/>
      <c r="AK2102" s="3"/>
      <c r="AL2102" s="3"/>
      <c r="AM2102" s="3"/>
      <c r="AN2102" s="3"/>
      <c r="AO2102" s="3"/>
      <c r="AP2102" s="3"/>
      <c r="AQ2102" s="3"/>
      <c r="AR2102" s="3"/>
      <c r="AS2102" s="3"/>
      <c r="AT2102" s="3"/>
      <c r="AU2102" s="3"/>
      <c r="AV2102" s="3"/>
      <c r="AW2102" s="3"/>
      <c r="AX2102" s="3"/>
      <c r="AY2102" s="3"/>
      <c r="AZ2102" s="3"/>
      <c r="BA2102" s="3"/>
      <c r="BB2102" s="3"/>
      <c r="BC2102" s="3"/>
      <c r="BD2102" s="3"/>
      <c r="BE2102" s="3"/>
      <c r="BF2102" s="3"/>
      <c r="BG2102" s="3"/>
      <c r="BH2102" s="3"/>
      <c r="BI2102" s="3"/>
      <c r="BJ2102" s="3"/>
      <c r="BK2102" s="3"/>
      <c r="BL2102" s="51"/>
      <c r="BM2102" s="8"/>
      <c r="BN2102" s="8"/>
      <c r="BO2102" s="10"/>
      <c r="BP2102" s="8"/>
      <c r="BQ2102" s="8"/>
      <c r="BR2102" s="8"/>
      <c r="BS2102" s="8"/>
      <c r="BT2102" s="8"/>
      <c r="BU2102" s="8"/>
      <c r="BV2102" s="8"/>
      <c r="BW2102" s="8"/>
    </row>
    <row r="2103" spans="1:75" x14ac:dyDescent="0.3">
      <c r="A2103" s="7"/>
      <c r="B2103" s="3"/>
      <c r="C2103" s="3"/>
      <c r="D2103" s="3"/>
      <c r="E2103" s="3"/>
      <c r="F2103" s="3"/>
      <c r="H2103" s="3"/>
      <c r="I2103" s="3"/>
      <c r="J2103" s="3"/>
      <c r="K2103" s="3"/>
      <c r="L2103" s="3"/>
      <c r="M2103" s="3"/>
      <c r="N2103" s="3"/>
      <c r="O2103" s="3"/>
      <c r="P2103" s="3"/>
      <c r="Q2103" s="3"/>
      <c r="R2103" s="3"/>
      <c r="S2103" s="3"/>
      <c r="T2103" s="3"/>
      <c r="U2103" s="3"/>
      <c r="V2103" s="3"/>
      <c r="W2103" s="3"/>
      <c r="X2103" s="3"/>
      <c r="Y2103" s="3"/>
      <c r="Z2103" s="3"/>
      <c r="AA2103" s="3"/>
      <c r="AB2103" s="3"/>
      <c r="AC2103" s="3"/>
      <c r="AD2103" s="3"/>
      <c r="AE2103" s="3"/>
      <c r="AF2103" s="3"/>
      <c r="AG2103" s="3"/>
      <c r="AH2103" s="3"/>
      <c r="AI2103" s="3"/>
      <c r="AJ2103" s="3"/>
      <c r="AK2103" s="3"/>
      <c r="AL2103" s="3"/>
      <c r="AM2103" s="3"/>
      <c r="AN2103" s="3"/>
      <c r="AO2103" s="3"/>
      <c r="AP2103" s="3"/>
      <c r="AQ2103" s="3"/>
      <c r="AR2103" s="3"/>
      <c r="AS2103" s="3"/>
      <c r="AT2103" s="3"/>
      <c r="AU2103" s="3"/>
      <c r="AV2103" s="3"/>
      <c r="AW2103" s="3"/>
      <c r="AX2103" s="3"/>
      <c r="AY2103" s="3"/>
      <c r="AZ2103" s="3"/>
      <c r="BA2103" s="3"/>
      <c r="BB2103" s="3"/>
      <c r="BC2103" s="3"/>
      <c r="BD2103" s="3"/>
      <c r="BE2103" s="3"/>
      <c r="BF2103" s="3"/>
      <c r="BG2103" s="3"/>
      <c r="BH2103" s="3"/>
      <c r="BI2103" s="3"/>
      <c r="BJ2103" s="3"/>
      <c r="BK2103" s="3"/>
      <c r="BL2103" s="51"/>
      <c r="BM2103" s="8"/>
      <c r="BN2103" s="8"/>
      <c r="BO2103" s="10"/>
      <c r="BP2103" s="8"/>
      <c r="BQ2103" s="8"/>
      <c r="BR2103" s="8"/>
      <c r="BS2103" s="8"/>
      <c r="BT2103" s="8"/>
      <c r="BU2103" s="8"/>
      <c r="BV2103" s="8"/>
      <c r="BW2103" s="8"/>
    </row>
    <row r="2104" spans="1:75" x14ac:dyDescent="0.3">
      <c r="A2104" s="7"/>
      <c r="B2104" s="3"/>
      <c r="C2104" s="3"/>
      <c r="D2104" s="3"/>
      <c r="E2104" s="3"/>
      <c r="F2104" s="3"/>
      <c r="H2104" s="3"/>
      <c r="I2104" s="3"/>
      <c r="J2104" s="3"/>
      <c r="K2104" s="3"/>
      <c r="L2104" s="3"/>
      <c r="M2104" s="3"/>
      <c r="N2104" s="3"/>
      <c r="O2104" s="3"/>
      <c r="P2104" s="3"/>
      <c r="Q2104" s="3"/>
      <c r="R2104" s="3"/>
      <c r="S2104" s="3"/>
      <c r="T2104" s="3"/>
      <c r="U2104" s="3"/>
      <c r="V2104" s="3"/>
      <c r="W2104" s="3"/>
      <c r="X2104" s="3"/>
      <c r="Y2104" s="3"/>
      <c r="Z2104" s="3"/>
      <c r="AA2104" s="3"/>
      <c r="AB2104" s="3"/>
      <c r="AC2104" s="3"/>
      <c r="AD2104" s="3"/>
      <c r="AE2104" s="3"/>
      <c r="AF2104" s="3"/>
      <c r="AG2104" s="3"/>
      <c r="AH2104" s="3"/>
      <c r="AI2104" s="3"/>
      <c r="AJ2104" s="3"/>
      <c r="AK2104" s="3"/>
      <c r="AL2104" s="3"/>
      <c r="AM2104" s="3"/>
      <c r="AN2104" s="3"/>
      <c r="AO2104" s="3"/>
      <c r="AP2104" s="3"/>
      <c r="AQ2104" s="3"/>
      <c r="AR2104" s="3"/>
      <c r="AS2104" s="3"/>
      <c r="AT2104" s="3"/>
      <c r="AU2104" s="3"/>
      <c r="AV2104" s="3"/>
      <c r="AW2104" s="3"/>
      <c r="AX2104" s="3"/>
      <c r="AY2104" s="3"/>
      <c r="AZ2104" s="3"/>
      <c r="BA2104" s="3"/>
      <c r="BB2104" s="3"/>
      <c r="BC2104" s="3"/>
      <c r="BD2104" s="3"/>
      <c r="BE2104" s="3"/>
      <c r="BF2104" s="3"/>
      <c r="BG2104" s="3"/>
      <c r="BH2104" s="3"/>
      <c r="BI2104" s="3"/>
      <c r="BJ2104" s="3"/>
      <c r="BK2104" s="3"/>
      <c r="BL2104" s="51"/>
      <c r="BM2104" s="8"/>
      <c r="BN2104" s="8"/>
      <c r="BO2104" s="10"/>
      <c r="BP2104" s="8"/>
      <c r="BQ2104" s="8"/>
      <c r="BR2104" s="8"/>
      <c r="BS2104" s="8"/>
      <c r="BT2104" s="8"/>
      <c r="BU2104" s="8"/>
      <c r="BV2104" s="8"/>
      <c r="BW2104" s="8"/>
    </row>
    <row r="2105" spans="1:75" x14ac:dyDescent="0.3">
      <c r="A2105" s="7"/>
      <c r="B2105" s="3"/>
      <c r="C2105" s="3"/>
      <c r="D2105" s="3"/>
      <c r="E2105" s="3"/>
      <c r="F2105" s="3"/>
      <c r="H2105" s="3"/>
      <c r="I2105" s="3"/>
      <c r="J2105" s="3"/>
      <c r="K2105" s="3"/>
      <c r="L2105" s="3"/>
      <c r="M2105" s="3"/>
      <c r="N2105" s="3"/>
      <c r="O2105" s="3"/>
      <c r="P2105" s="3"/>
      <c r="Q2105" s="3"/>
      <c r="R2105" s="3"/>
      <c r="S2105" s="3"/>
      <c r="T2105" s="3"/>
      <c r="U2105" s="3"/>
      <c r="V2105" s="3"/>
      <c r="W2105" s="3"/>
      <c r="X2105" s="3"/>
      <c r="Y2105" s="3"/>
      <c r="Z2105" s="3"/>
      <c r="AA2105" s="3"/>
      <c r="AB2105" s="3"/>
      <c r="AC2105" s="3"/>
      <c r="AD2105" s="3"/>
      <c r="AE2105" s="3"/>
      <c r="AF2105" s="3"/>
      <c r="AG2105" s="3"/>
      <c r="AH2105" s="3"/>
      <c r="AI2105" s="3"/>
      <c r="AJ2105" s="3"/>
      <c r="AK2105" s="3"/>
      <c r="AL2105" s="3"/>
      <c r="AM2105" s="3"/>
      <c r="AN2105" s="3"/>
      <c r="AO2105" s="3"/>
      <c r="AP2105" s="3"/>
      <c r="AQ2105" s="3"/>
      <c r="AR2105" s="3"/>
      <c r="AS2105" s="3"/>
      <c r="AT2105" s="3"/>
      <c r="AU2105" s="3"/>
      <c r="AV2105" s="3"/>
      <c r="AW2105" s="3"/>
      <c r="AX2105" s="3"/>
      <c r="AY2105" s="3"/>
      <c r="AZ2105" s="3"/>
      <c r="BA2105" s="3"/>
      <c r="BB2105" s="3"/>
      <c r="BC2105" s="3"/>
      <c r="BD2105" s="3"/>
      <c r="BE2105" s="3"/>
      <c r="BF2105" s="3"/>
      <c r="BG2105" s="3"/>
      <c r="BH2105" s="3"/>
      <c r="BI2105" s="3"/>
      <c r="BJ2105" s="3"/>
      <c r="BK2105" s="3"/>
      <c r="BL2105" s="51"/>
      <c r="BM2105" s="8"/>
      <c r="BN2105" s="8"/>
      <c r="BO2105" s="10"/>
      <c r="BP2105" s="8"/>
      <c r="BQ2105" s="8"/>
      <c r="BR2105" s="8"/>
      <c r="BS2105" s="8"/>
      <c r="BT2105" s="8"/>
      <c r="BU2105" s="8"/>
      <c r="BV2105" s="8"/>
      <c r="BW2105" s="8"/>
    </row>
    <row r="2106" spans="1:75" x14ac:dyDescent="0.3">
      <c r="A2106" s="7"/>
      <c r="B2106" s="3"/>
      <c r="C2106" s="3"/>
      <c r="D2106" s="3"/>
      <c r="E2106" s="3"/>
      <c r="F2106" s="3"/>
      <c r="H2106" s="3"/>
      <c r="I2106" s="3"/>
      <c r="J2106" s="3"/>
      <c r="K2106" s="3"/>
      <c r="L2106" s="3"/>
      <c r="M2106" s="3"/>
      <c r="N2106" s="3"/>
      <c r="O2106" s="3"/>
      <c r="P2106" s="3"/>
      <c r="Q2106" s="3"/>
      <c r="R2106" s="3"/>
      <c r="S2106" s="3"/>
      <c r="T2106" s="3"/>
      <c r="U2106" s="3"/>
      <c r="V2106" s="3"/>
      <c r="W2106" s="3"/>
      <c r="X2106" s="3"/>
      <c r="Y2106" s="3"/>
      <c r="Z2106" s="3"/>
      <c r="AA2106" s="3"/>
      <c r="AB2106" s="3"/>
      <c r="AC2106" s="3"/>
      <c r="AD2106" s="3"/>
      <c r="AE2106" s="3"/>
      <c r="AF2106" s="3"/>
      <c r="AG2106" s="3"/>
      <c r="AH2106" s="3"/>
      <c r="AI2106" s="3"/>
      <c r="AJ2106" s="3"/>
      <c r="AK2106" s="3"/>
      <c r="AL2106" s="3"/>
      <c r="AM2106" s="3"/>
      <c r="AN2106" s="3"/>
      <c r="AO2106" s="3"/>
      <c r="AP2106" s="3"/>
      <c r="AQ2106" s="3"/>
      <c r="AR2106" s="3"/>
      <c r="AS2106" s="3"/>
      <c r="AT2106" s="3"/>
      <c r="AU2106" s="3"/>
      <c r="AV2106" s="3"/>
      <c r="AW2106" s="3"/>
      <c r="AX2106" s="3"/>
      <c r="AY2106" s="3"/>
      <c r="AZ2106" s="3"/>
      <c r="BA2106" s="3"/>
      <c r="BB2106" s="3"/>
      <c r="BC2106" s="3"/>
      <c r="BD2106" s="3"/>
      <c r="BE2106" s="3"/>
      <c r="BF2106" s="3"/>
      <c r="BG2106" s="3"/>
      <c r="BH2106" s="3"/>
      <c r="BI2106" s="3"/>
      <c r="BJ2106" s="3"/>
      <c r="BK2106" s="3"/>
      <c r="BL2106" s="51"/>
      <c r="BM2106" s="8"/>
      <c r="BN2106" s="8"/>
      <c r="BO2106" s="10"/>
      <c r="BP2106" s="8"/>
      <c r="BQ2106" s="8"/>
      <c r="BR2106" s="8"/>
      <c r="BS2106" s="8"/>
      <c r="BT2106" s="8"/>
      <c r="BU2106" s="8"/>
      <c r="BV2106" s="8"/>
      <c r="BW2106" s="8"/>
    </row>
    <row r="2107" spans="1:75" x14ac:dyDescent="0.3">
      <c r="A2107" s="7"/>
      <c r="B2107" s="3"/>
      <c r="C2107" s="3"/>
      <c r="D2107" s="3"/>
      <c r="E2107" s="3"/>
      <c r="F2107" s="3"/>
      <c r="H2107" s="3"/>
      <c r="I2107" s="3"/>
      <c r="J2107" s="3"/>
      <c r="K2107" s="3"/>
      <c r="L2107" s="3"/>
      <c r="M2107" s="3"/>
      <c r="N2107" s="3"/>
      <c r="O2107" s="3"/>
      <c r="P2107" s="3"/>
      <c r="Q2107" s="3"/>
      <c r="R2107" s="3"/>
      <c r="S2107" s="3"/>
      <c r="T2107" s="3"/>
      <c r="U2107" s="3"/>
      <c r="V2107" s="3"/>
      <c r="W2107" s="3"/>
      <c r="X2107" s="3"/>
      <c r="Y2107" s="3"/>
      <c r="Z2107" s="3"/>
      <c r="AA2107" s="3"/>
      <c r="AB2107" s="3"/>
      <c r="AC2107" s="3"/>
      <c r="AD2107" s="3"/>
      <c r="AE2107" s="3"/>
      <c r="AF2107" s="3"/>
      <c r="AG2107" s="3"/>
      <c r="AH2107" s="3"/>
      <c r="AI2107" s="3"/>
      <c r="AJ2107" s="3"/>
      <c r="AK2107" s="3"/>
      <c r="AL2107" s="3"/>
      <c r="AM2107" s="3"/>
      <c r="AN2107" s="3"/>
      <c r="AO2107" s="3"/>
      <c r="AP2107" s="3"/>
      <c r="AQ2107" s="3"/>
      <c r="AR2107" s="3"/>
      <c r="AS2107" s="3"/>
      <c r="AT2107" s="3"/>
      <c r="AU2107" s="3"/>
      <c r="AV2107" s="3"/>
      <c r="AW2107" s="3"/>
      <c r="AX2107" s="3"/>
      <c r="AY2107" s="3"/>
      <c r="AZ2107" s="3"/>
      <c r="BA2107" s="3"/>
      <c r="BB2107" s="3"/>
      <c r="BC2107" s="3"/>
      <c r="BD2107" s="3"/>
      <c r="BE2107" s="3"/>
      <c r="BF2107" s="3"/>
      <c r="BG2107" s="3"/>
      <c r="BH2107" s="3"/>
      <c r="BI2107" s="3"/>
      <c r="BJ2107" s="3"/>
      <c r="BK2107" s="3"/>
      <c r="BL2107" s="51"/>
      <c r="BM2107" s="8"/>
      <c r="BN2107" s="8"/>
      <c r="BO2107" s="10"/>
      <c r="BP2107" s="8"/>
      <c r="BQ2107" s="8"/>
      <c r="BR2107" s="8"/>
      <c r="BS2107" s="8"/>
      <c r="BT2107" s="8"/>
      <c r="BU2107" s="8"/>
      <c r="BV2107" s="8"/>
      <c r="BW2107" s="8"/>
    </row>
    <row r="2108" spans="1:75" x14ac:dyDescent="0.3">
      <c r="A2108" s="7"/>
      <c r="B2108" s="3"/>
      <c r="C2108" s="3"/>
      <c r="D2108" s="3"/>
      <c r="E2108" s="3"/>
      <c r="F2108" s="3"/>
      <c r="H2108" s="3"/>
      <c r="I2108" s="3"/>
      <c r="J2108" s="3"/>
      <c r="K2108" s="3"/>
      <c r="L2108" s="3"/>
      <c r="M2108" s="3"/>
      <c r="N2108" s="3"/>
      <c r="O2108" s="3"/>
      <c r="P2108" s="3"/>
      <c r="Q2108" s="3"/>
      <c r="R2108" s="3"/>
      <c r="S2108" s="3"/>
      <c r="T2108" s="3"/>
      <c r="U2108" s="3"/>
      <c r="V2108" s="3"/>
      <c r="W2108" s="3"/>
      <c r="X2108" s="3"/>
      <c r="Y2108" s="3"/>
      <c r="Z2108" s="3"/>
      <c r="AA2108" s="3"/>
      <c r="AB2108" s="3"/>
      <c r="AC2108" s="3"/>
      <c r="AD2108" s="3"/>
      <c r="AE2108" s="3"/>
      <c r="AF2108" s="3"/>
      <c r="AG2108" s="3"/>
      <c r="AH2108" s="3"/>
      <c r="AI2108" s="3"/>
      <c r="AJ2108" s="3"/>
      <c r="AK2108" s="3"/>
      <c r="AL2108" s="3"/>
      <c r="AM2108" s="3"/>
      <c r="AN2108" s="3"/>
      <c r="AO2108" s="3"/>
      <c r="AP2108" s="3"/>
      <c r="AQ2108" s="3"/>
      <c r="AR2108" s="3"/>
      <c r="AS2108" s="3"/>
      <c r="AT2108" s="3"/>
      <c r="AU2108" s="3"/>
      <c r="AV2108" s="3"/>
      <c r="AW2108" s="3"/>
      <c r="AX2108" s="3"/>
      <c r="AY2108" s="3"/>
      <c r="AZ2108" s="3"/>
      <c r="BA2108" s="3"/>
      <c r="BB2108" s="3"/>
      <c r="BC2108" s="3"/>
      <c r="BD2108" s="3"/>
      <c r="BE2108" s="3"/>
      <c r="BF2108" s="3"/>
      <c r="BG2108" s="3"/>
      <c r="BH2108" s="3"/>
      <c r="BI2108" s="3"/>
      <c r="BJ2108" s="3"/>
      <c r="BK2108" s="3"/>
      <c r="BL2108" s="51"/>
      <c r="BM2108" s="8"/>
      <c r="BN2108" s="8"/>
      <c r="BO2108" s="10"/>
      <c r="BP2108" s="8"/>
      <c r="BQ2108" s="8"/>
      <c r="BR2108" s="8"/>
      <c r="BS2108" s="8"/>
      <c r="BT2108" s="8"/>
      <c r="BU2108" s="8"/>
      <c r="BV2108" s="8"/>
      <c r="BW2108" s="8"/>
    </row>
    <row r="2109" spans="1:75" x14ac:dyDescent="0.3">
      <c r="A2109" s="7"/>
      <c r="B2109" s="3"/>
      <c r="C2109" s="3"/>
      <c r="D2109" s="3"/>
      <c r="E2109" s="3"/>
      <c r="F2109" s="3"/>
      <c r="H2109" s="3"/>
      <c r="I2109" s="3"/>
      <c r="J2109" s="3"/>
      <c r="K2109" s="3"/>
      <c r="L2109" s="3"/>
      <c r="M2109" s="3"/>
      <c r="N2109" s="3"/>
      <c r="O2109" s="3"/>
      <c r="P2109" s="3"/>
      <c r="Q2109" s="3"/>
      <c r="R2109" s="3"/>
      <c r="S2109" s="3"/>
      <c r="T2109" s="3"/>
      <c r="U2109" s="3"/>
      <c r="V2109" s="3"/>
      <c r="W2109" s="3"/>
      <c r="X2109" s="3"/>
      <c r="Y2109" s="3"/>
      <c r="Z2109" s="3"/>
      <c r="AA2109" s="3"/>
      <c r="AB2109" s="3"/>
      <c r="AC2109" s="3"/>
      <c r="AD2109" s="3"/>
      <c r="AE2109" s="3"/>
      <c r="AF2109" s="3"/>
      <c r="AG2109" s="3"/>
      <c r="AH2109" s="3"/>
      <c r="AI2109" s="3"/>
      <c r="AJ2109" s="3"/>
      <c r="AK2109" s="3"/>
      <c r="AL2109" s="3"/>
      <c r="AM2109" s="3"/>
      <c r="AN2109" s="3"/>
      <c r="AO2109" s="3"/>
      <c r="AP2109" s="3"/>
      <c r="AQ2109" s="3"/>
      <c r="AR2109" s="3"/>
      <c r="AS2109" s="3"/>
      <c r="AT2109" s="3"/>
      <c r="AU2109" s="3"/>
      <c r="AV2109" s="3"/>
      <c r="AW2109" s="3"/>
      <c r="AX2109" s="3"/>
      <c r="AY2109" s="3"/>
      <c r="AZ2109" s="3"/>
      <c r="BA2109" s="3"/>
      <c r="BB2109" s="3"/>
      <c r="BC2109" s="3"/>
      <c r="BD2109" s="3"/>
      <c r="BE2109" s="3"/>
      <c r="BF2109" s="3"/>
      <c r="BG2109" s="3"/>
      <c r="BH2109" s="3"/>
      <c r="BI2109" s="3"/>
      <c r="BJ2109" s="3"/>
      <c r="BK2109" s="3"/>
      <c r="BL2109" s="51"/>
      <c r="BM2109" s="8"/>
      <c r="BN2109" s="8"/>
      <c r="BO2109" s="10"/>
      <c r="BP2109" s="8"/>
      <c r="BQ2109" s="8"/>
      <c r="BR2109" s="8"/>
      <c r="BS2109" s="8"/>
      <c r="BT2109" s="8"/>
      <c r="BU2109" s="8"/>
      <c r="BV2109" s="8"/>
      <c r="BW2109" s="8"/>
    </row>
    <row r="2110" spans="1:75" x14ac:dyDescent="0.3">
      <c r="A2110" s="7"/>
      <c r="B2110" s="3"/>
      <c r="C2110" s="3"/>
      <c r="D2110" s="3"/>
      <c r="E2110" s="3"/>
      <c r="F2110" s="3"/>
      <c r="H2110" s="3"/>
      <c r="I2110" s="3"/>
      <c r="J2110" s="3"/>
      <c r="K2110" s="3"/>
      <c r="L2110" s="3"/>
      <c r="M2110" s="3"/>
      <c r="N2110" s="3"/>
      <c r="O2110" s="3"/>
      <c r="P2110" s="3"/>
      <c r="Q2110" s="3"/>
      <c r="R2110" s="3"/>
      <c r="S2110" s="3"/>
      <c r="T2110" s="3"/>
      <c r="U2110" s="3"/>
      <c r="V2110" s="3"/>
      <c r="W2110" s="3"/>
      <c r="X2110" s="3"/>
      <c r="Y2110" s="3"/>
      <c r="Z2110" s="3"/>
      <c r="AA2110" s="3"/>
      <c r="AB2110" s="3"/>
      <c r="AC2110" s="3"/>
      <c r="AD2110" s="3"/>
      <c r="AE2110" s="3"/>
      <c r="AF2110" s="3"/>
      <c r="AG2110" s="3"/>
      <c r="AH2110" s="3"/>
      <c r="AI2110" s="3"/>
      <c r="AJ2110" s="3"/>
      <c r="AK2110" s="3"/>
      <c r="AL2110" s="3"/>
      <c r="AM2110" s="3"/>
      <c r="AN2110" s="3"/>
      <c r="AO2110" s="3"/>
      <c r="AP2110" s="3"/>
      <c r="AQ2110" s="3"/>
      <c r="AR2110" s="3"/>
      <c r="AS2110" s="3"/>
      <c r="AT2110" s="3"/>
      <c r="AU2110" s="3"/>
      <c r="AV2110" s="3"/>
      <c r="AW2110" s="3"/>
      <c r="AX2110" s="3"/>
      <c r="AY2110" s="3"/>
      <c r="AZ2110" s="3"/>
      <c r="BA2110" s="3"/>
      <c r="BB2110" s="3"/>
      <c r="BC2110" s="3"/>
      <c r="BD2110" s="3"/>
      <c r="BE2110" s="3"/>
      <c r="BF2110" s="3"/>
      <c r="BG2110" s="3"/>
      <c r="BH2110" s="3"/>
      <c r="BI2110" s="3"/>
      <c r="BJ2110" s="3"/>
      <c r="BK2110" s="3"/>
      <c r="BL2110" s="51"/>
      <c r="BM2110" s="8"/>
      <c r="BN2110" s="8"/>
      <c r="BO2110" s="10"/>
      <c r="BP2110" s="8"/>
      <c r="BQ2110" s="8"/>
      <c r="BR2110" s="8"/>
      <c r="BS2110" s="8"/>
      <c r="BT2110" s="8"/>
      <c r="BU2110" s="8"/>
      <c r="BV2110" s="8"/>
      <c r="BW2110" s="8"/>
    </row>
    <row r="2111" spans="1:75" x14ac:dyDescent="0.3">
      <c r="A2111" s="7"/>
      <c r="B2111" s="3"/>
      <c r="C2111" s="3"/>
      <c r="D2111" s="3"/>
      <c r="E2111" s="3"/>
      <c r="F2111" s="3"/>
      <c r="H2111" s="3"/>
      <c r="I2111" s="3"/>
      <c r="J2111" s="3"/>
      <c r="K2111" s="3"/>
      <c r="L2111" s="3"/>
      <c r="M2111" s="3"/>
      <c r="N2111" s="3"/>
      <c r="O2111" s="3"/>
      <c r="P2111" s="3"/>
      <c r="Q2111" s="3"/>
      <c r="R2111" s="3"/>
      <c r="S2111" s="3"/>
      <c r="T2111" s="3"/>
      <c r="U2111" s="3"/>
      <c r="V2111" s="3"/>
      <c r="W2111" s="3"/>
      <c r="X2111" s="3"/>
      <c r="Y2111" s="3"/>
      <c r="Z2111" s="3"/>
      <c r="AA2111" s="3"/>
      <c r="AB2111" s="3"/>
      <c r="AC2111" s="3"/>
      <c r="AD2111" s="3"/>
      <c r="AE2111" s="3"/>
      <c r="AF2111" s="3"/>
      <c r="AG2111" s="3"/>
      <c r="AH2111" s="3"/>
      <c r="AI2111" s="3"/>
      <c r="AJ2111" s="3"/>
      <c r="AK2111" s="3"/>
      <c r="AL2111" s="3"/>
      <c r="AM2111" s="3"/>
      <c r="AN2111" s="3"/>
      <c r="AO2111" s="3"/>
      <c r="AP2111" s="3"/>
      <c r="AQ2111" s="3"/>
      <c r="AR2111" s="3"/>
      <c r="AS2111" s="3"/>
      <c r="AT2111" s="3"/>
      <c r="AU2111" s="3"/>
      <c r="AV2111" s="3"/>
      <c r="AW2111" s="3"/>
      <c r="AX2111" s="3"/>
      <c r="AY2111" s="3"/>
      <c r="AZ2111" s="3"/>
      <c r="BA2111" s="3"/>
      <c r="BB2111" s="3"/>
      <c r="BC2111" s="3"/>
      <c r="BD2111" s="3"/>
      <c r="BE2111" s="3"/>
      <c r="BF2111" s="3"/>
      <c r="BG2111" s="3"/>
      <c r="BH2111" s="3"/>
      <c r="BI2111" s="3"/>
      <c r="BJ2111" s="3"/>
      <c r="BK2111" s="3"/>
      <c r="BL2111" s="51"/>
      <c r="BM2111" s="8"/>
      <c r="BN2111" s="8"/>
      <c r="BO2111" s="10"/>
      <c r="BP2111" s="8"/>
      <c r="BQ2111" s="8"/>
      <c r="BR2111" s="8"/>
      <c r="BS2111" s="8"/>
      <c r="BT2111" s="8"/>
      <c r="BU2111" s="8"/>
      <c r="BV2111" s="8"/>
      <c r="BW2111" s="8"/>
    </row>
    <row r="2112" spans="1:75" x14ac:dyDescent="0.3">
      <c r="A2112" s="7"/>
      <c r="B2112" s="3"/>
      <c r="C2112" s="3"/>
      <c r="D2112" s="3"/>
      <c r="E2112" s="3"/>
      <c r="F2112" s="3"/>
      <c r="H2112" s="3"/>
      <c r="I2112" s="3"/>
      <c r="J2112" s="3"/>
      <c r="K2112" s="3"/>
      <c r="L2112" s="3"/>
      <c r="M2112" s="3"/>
      <c r="N2112" s="3"/>
      <c r="O2112" s="3"/>
      <c r="P2112" s="3"/>
      <c r="Q2112" s="3"/>
      <c r="R2112" s="3"/>
      <c r="S2112" s="3"/>
      <c r="T2112" s="3"/>
      <c r="U2112" s="3"/>
      <c r="V2112" s="3"/>
      <c r="W2112" s="3"/>
      <c r="X2112" s="3"/>
      <c r="Y2112" s="3"/>
      <c r="Z2112" s="3"/>
      <c r="AA2112" s="3"/>
      <c r="AB2112" s="3"/>
      <c r="AC2112" s="3"/>
      <c r="AD2112" s="3"/>
      <c r="AE2112" s="3"/>
      <c r="AF2112" s="3"/>
      <c r="AG2112" s="3"/>
      <c r="AH2112" s="3"/>
      <c r="AI2112" s="3"/>
      <c r="AJ2112" s="3"/>
      <c r="AK2112" s="3"/>
      <c r="AL2112" s="3"/>
      <c r="AM2112" s="3"/>
      <c r="AN2112" s="3"/>
      <c r="AO2112" s="3"/>
      <c r="AP2112" s="3"/>
      <c r="AQ2112" s="3"/>
      <c r="AR2112" s="3"/>
      <c r="AS2112" s="3"/>
      <c r="AT2112" s="3"/>
      <c r="AU2112" s="3"/>
      <c r="AV2112" s="3"/>
      <c r="AW2112" s="3"/>
      <c r="AX2112" s="3"/>
      <c r="AY2112" s="3"/>
      <c r="AZ2112" s="3"/>
      <c r="BA2112" s="3"/>
      <c r="BB2112" s="3"/>
      <c r="BC2112" s="3"/>
      <c r="BD2112" s="3"/>
      <c r="BE2112" s="3"/>
      <c r="BF2112" s="3"/>
      <c r="BG2112" s="3"/>
      <c r="BH2112" s="3"/>
      <c r="BI2112" s="3"/>
      <c r="BJ2112" s="3"/>
      <c r="BK2112" s="3"/>
      <c r="BL2112" s="51"/>
      <c r="BM2112" s="8"/>
      <c r="BN2112" s="8"/>
      <c r="BO2112" s="10"/>
      <c r="BP2112" s="8"/>
      <c r="BQ2112" s="8"/>
      <c r="BR2112" s="8"/>
      <c r="BS2112" s="8"/>
      <c r="BT2112" s="8"/>
      <c r="BU2112" s="8"/>
      <c r="BV2112" s="8"/>
      <c r="BW2112" s="8"/>
    </row>
    <row r="2113" spans="1:75" x14ac:dyDescent="0.3">
      <c r="A2113" s="7"/>
      <c r="B2113" s="3"/>
      <c r="C2113" s="3"/>
      <c r="D2113" s="3"/>
      <c r="E2113" s="3"/>
      <c r="F2113" s="3"/>
      <c r="H2113" s="3"/>
      <c r="I2113" s="3"/>
      <c r="J2113" s="3"/>
      <c r="K2113" s="3"/>
      <c r="L2113" s="3"/>
      <c r="M2113" s="3"/>
      <c r="N2113" s="3"/>
      <c r="O2113" s="3"/>
      <c r="P2113" s="3"/>
      <c r="Q2113" s="3"/>
      <c r="R2113" s="3"/>
      <c r="S2113" s="3"/>
      <c r="T2113" s="3"/>
      <c r="U2113" s="3"/>
      <c r="V2113" s="3"/>
      <c r="W2113" s="3"/>
      <c r="X2113" s="3"/>
      <c r="Y2113" s="3"/>
      <c r="Z2113" s="3"/>
      <c r="AA2113" s="3"/>
      <c r="AB2113" s="3"/>
      <c r="AC2113" s="3"/>
      <c r="AD2113" s="3"/>
      <c r="AE2113" s="3"/>
      <c r="AF2113" s="3"/>
      <c r="AG2113" s="3"/>
      <c r="AH2113" s="3"/>
      <c r="AI2113" s="3"/>
      <c r="AJ2113" s="3"/>
      <c r="AK2113" s="3"/>
      <c r="AL2113" s="3"/>
      <c r="AM2113" s="3"/>
      <c r="AN2113" s="3"/>
      <c r="AO2113" s="3"/>
      <c r="AP2113" s="3"/>
      <c r="AQ2113" s="3"/>
      <c r="AR2113" s="3"/>
      <c r="AS2113" s="3"/>
      <c r="AT2113" s="3"/>
      <c r="AU2113" s="3"/>
      <c r="AV2113" s="3"/>
      <c r="AW2113" s="3"/>
      <c r="AX2113" s="3"/>
      <c r="AY2113" s="3"/>
      <c r="AZ2113" s="3"/>
      <c r="BA2113" s="3"/>
      <c r="BB2113" s="3"/>
      <c r="BC2113" s="3"/>
      <c r="BD2113" s="3"/>
      <c r="BE2113" s="3"/>
      <c r="BF2113" s="3"/>
      <c r="BG2113" s="3"/>
      <c r="BH2113" s="3"/>
      <c r="BI2113" s="3"/>
      <c r="BJ2113" s="3"/>
      <c r="BK2113" s="3"/>
      <c r="BL2113" s="51"/>
      <c r="BM2113" s="8"/>
      <c r="BN2113" s="8"/>
      <c r="BO2113" s="10"/>
      <c r="BP2113" s="8"/>
      <c r="BQ2113" s="8"/>
      <c r="BR2113" s="8"/>
      <c r="BS2113" s="8"/>
      <c r="BT2113" s="8"/>
      <c r="BU2113" s="8"/>
      <c r="BV2113" s="8"/>
      <c r="BW2113" s="8"/>
    </row>
    <row r="2114" spans="1:75" x14ac:dyDescent="0.3">
      <c r="A2114" s="7"/>
      <c r="B2114" s="3"/>
      <c r="C2114" s="3"/>
      <c r="D2114" s="3"/>
      <c r="E2114" s="3"/>
      <c r="F2114" s="3"/>
      <c r="H2114" s="3"/>
      <c r="I2114" s="3"/>
      <c r="J2114" s="3"/>
      <c r="K2114" s="3"/>
      <c r="L2114" s="3"/>
      <c r="M2114" s="3"/>
      <c r="N2114" s="3"/>
      <c r="O2114" s="3"/>
      <c r="P2114" s="3"/>
      <c r="Q2114" s="3"/>
      <c r="R2114" s="3"/>
      <c r="S2114" s="3"/>
      <c r="T2114" s="3"/>
      <c r="U2114" s="3"/>
      <c r="V2114" s="3"/>
      <c r="W2114" s="3"/>
      <c r="X2114" s="3"/>
      <c r="Y2114" s="3"/>
      <c r="Z2114" s="3"/>
      <c r="AA2114" s="3"/>
      <c r="AB2114" s="3"/>
      <c r="AC2114" s="3"/>
      <c r="AD2114" s="3"/>
      <c r="AE2114" s="3"/>
      <c r="AF2114" s="3"/>
      <c r="AG2114" s="3"/>
      <c r="AH2114" s="3"/>
      <c r="AI2114" s="3"/>
      <c r="AJ2114" s="3"/>
      <c r="AK2114" s="3"/>
      <c r="AL2114" s="3"/>
      <c r="AM2114" s="3"/>
      <c r="AN2114" s="3"/>
      <c r="AO2114" s="3"/>
      <c r="AP2114" s="3"/>
      <c r="AQ2114" s="3"/>
      <c r="AR2114" s="3"/>
      <c r="AS2114" s="3"/>
      <c r="AT2114" s="3"/>
      <c r="AU2114" s="3"/>
      <c r="AV2114" s="3"/>
      <c r="AW2114" s="3"/>
      <c r="AX2114" s="3"/>
      <c r="AY2114" s="3"/>
      <c r="AZ2114" s="3"/>
      <c r="BA2114" s="3"/>
      <c r="BB2114" s="3"/>
      <c r="BC2114" s="3"/>
      <c r="BD2114" s="3"/>
      <c r="BE2114" s="3"/>
      <c r="BF2114" s="3"/>
      <c r="BG2114" s="3"/>
      <c r="BH2114" s="3"/>
      <c r="BI2114" s="3"/>
      <c r="BJ2114" s="3"/>
      <c r="BK2114" s="3"/>
      <c r="BL2114" s="51"/>
      <c r="BM2114" s="8"/>
      <c r="BN2114" s="8"/>
      <c r="BO2114" s="10"/>
      <c r="BP2114" s="8"/>
      <c r="BQ2114" s="8"/>
      <c r="BR2114" s="8"/>
      <c r="BS2114" s="8"/>
      <c r="BT2114" s="8"/>
      <c r="BU2114" s="8"/>
      <c r="BV2114" s="8"/>
      <c r="BW2114" s="8"/>
    </row>
    <row r="2115" spans="1:75" x14ac:dyDescent="0.3">
      <c r="A2115" s="7"/>
      <c r="B2115" s="3"/>
      <c r="C2115" s="3"/>
      <c r="D2115" s="3"/>
      <c r="E2115" s="3"/>
      <c r="F2115" s="3"/>
      <c r="H2115" s="3"/>
      <c r="I2115" s="3"/>
      <c r="J2115" s="3"/>
      <c r="K2115" s="3"/>
      <c r="L2115" s="3"/>
      <c r="M2115" s="3"/>
      <c r="N2115" s="3"/>
      <c r="O2115" s="3"/>
      <c r="P2115" s="3"/>
      <c r="Q2115" s="3"/>
      <c r="R2115" s="3"/>
      <c r="S2115" s="3"/>
      <c r="T2115" s="3"/>
      <c r="U2115" s="3"/>
      <c r="V2115" s="3"/>
      <c r="W2115" s="3"/>
      <c r="X2115" s="3"/>
      <c r="Y2115" s="3"/>
      <c r="Z2115" s="3"/>
      <c r="AA2115" s="3"/>
      <c r="AB2115" s="3"/>
      <c r="AC2115" s="3"/>
      <c r="AD2115" s="3"/>
      <c r="AE2115" s="3"/>
      <c r="AF2115" s="3"/>
      <c r="AG2115" s="3"/>
      <c r="AH2115" s="3"/>
      <c r="AI2115" s="3"/>
      <c r="AJ2115" s="3"/>
      <c r="AK2115" s="3"/>
      <c r="AL2115" s="3"/>
      <c r="AM2115" s="3"/>
      <c r="AN2115" s="3"/>
      <c r="AO2115" s="3"/>
      <c r="AP2115" s="3"/>
      <c r="AQ2115" s="3"/>
      <c r="AR2115" s="3"/>
      <c r="AS2115" s="3"/>
      <c r="AT2115" s="3"/>
      <c r="AU2115" s="3"/>
      <c r="AV2115" s="3"/>
      <c r="AW2115" s="3"/>
      <c r="AX2115" s="3"/>
      <c r="AY2115" s="3"/>
      <c r="AZ2115" s="3"/>
      <c r="BA2115" s="3"/>
      <c r="BB2115" s="3"/>
      <c r="BC2115" s="3"/>
      <c r="BD2115" s="3"/>
      <c r="BE2115" s="3"/>
      <c r="BF2115" s="3"/>
      <c r="BG2115" s="3"/>
      <c r="BH2115" s="3"/>
      <c r="BI2115" s="3"/>
      <c r="BJ2115" s="3"/>
      <c r="BK2115" s="3"/>
      <c r="BL2115" s="51"/>
      <c r="BM2115" s="8"/>
      <c r="BN2115" s="8"/>
      <c r="BO2115" s="10"/>
      <c r="BP2115" s="8"/>
      <c r="BQ2115" s="8"/>
      <c r="BR2115" s="8"/>
      <c r="BS2115" s="8"/>
      <c r="BT2115" s="8"/>
      <c r="BU2115" s="8"/>
      <c r="BV2115" s="8"/>
      <c r="BW2115" s="8"/>
    </row>
    <row r="2116" spans="1:75" x14ac:dyDescent="0.3">
      <c r="A2116" s="7"/>
      <c r="B2116" s="3"/>
      <c r="C2116" s="3"/>
      <c r="D2116" s="3"/>
      <c r="E2116" s="3"/>
      <c r="F2116" s="3"/>
      <c r="H2116" s="3"/>
      <c r="I2116" s="3"/>
      <c r="J2116" s="3"/>
      <c r="K2116" s="3"/>
      <c r="L2116" s="3"/>
      <c r="M2116" s="3"/>
      <c r="N2116" s="3"/>
      <c r="O2116" s="3"/>
      <c r="P2116" s="3"/>
      <c r="Q2116" s="3"/>
      <c r="R2116" s="3"/>
      <c r="S2116" s="3"/>
      <c r="T2116" s="3"/>
      <c r="U2116" s="3"/>
      <c r="V2116" s="3"/>
      <c r="W2116" s="3"/>
      <c r="X2116" s="3"/>
      <c r="Y2116" s="3"/>
      <c r="Z2116" s="3"/>
      <c r="AA2116" s="3"/>
      <c r="AB2116" s="3"/>
      <c r="AC2116" s="3"/>
      <c r="AD2116" s="3"/>
      <c r="AE2116" s="3"/>
      <c r="AF2116" s="3"/>
      <c r="AG2116" s="3"/>
      <c r="AH2116" s="3"/>
      <c r="AI2116" s="3"/>
      <c r="AJ2116" s="3"/>
      <c r="AK2116" s="3"/>
      <c r="AL2116" s="3"/>
      <c r="AM2116" s="3"/>
      <c r="AN2116" s="3"/>
      <c r="AO2116" s="3"/>
      <c r="AP2116" s="3"/>
      <c r="AQ2116" s="3"/>
      <c r="AR2116" s="3"/>
      <c r="AS2116" s="3"/>
      <c r="AT2116" s="3"/>
      <c r="AU2116" s="3"/>
      <c r="AV2116" s="3"/>
      <c r="AW2116" s="3"/>
      <c r="AX2116" s="3"/>
      <c r="AY2116" s="3"/>
      <c r="AZ2116" s="3"/>
      <c r="BA2116" s="3"/>
      <c r="BB2116" s="3"/>
      <c r="BC2116" s="3"/>
      <c r="BD2116" s="3"/>
      <c r="BE2116" s="3"/>
      <c r="BF2116" s="3"/>
      <c r="BG2116" s="3"/>
      <c r="BH2116" s="3"/>
      <c r="BI2116" s="3"/>
      <c r="BJ2116" s="3"/>
      <c r="BK2116" s="3"/>
      <c r="BL2116" s="51"/>
      <c r="BM2116" s="8"/>
      <c r="BN2116" s="8"/>
      <c r="BO2116" s="10"/>
      <c r="BP2116" s="8"/>
      <c r="BQ2116" s="8"/>
      <c r="BR2116" s="8"/>
      <c r="BS2116" s="8"/>
      <c r="BT2116" s="8"/>
      <c r="BU2116" s="8"/>
      <c r="BV2116" s="8"/>
      <c r="BW2116" s="8"/>
    </row>
    <row r="2117" spans="1:75" x14ac:dyDescent="0.3">
      <c r="A2117" s="7"/>
      <c r="B2117" s="3"/>
      <c r="C2117" s="3"/>
      <c r="D2117" s="3"/>
      <c r="E2117" s="3"/>
      <c r="F2117" s="3"/>
      <c r="H2117" s="3"/>
      <c r="I2117" s="3"/>
      <c r="J2117" s="3"/>
      <c r="K2117" s="3"/>
      <c r="L2117" s="3"/>
      <c r="M2117" s="3"/>
      <c r="N2117" s="3"/>
      <c r="O2117" s="3"/>
      <c r="P2117" s="3"/>
      <c r="Q2117" s="3"/>
      <c r="R2117" s="3"/>
      <c r="S2117" s="3"/>
      <c r="T2117" s="3"/>
      <c r="U2117" s="3"/>
      <c r="V2117" s="3"/>
      <c r="W2117" s="3"/>
      <c r="X2117" s="3"/>
      <c r="Y2117" s="3"/>
      <c r="Z2117" s="3"/>
      <c r="AA2117" s="3"/>
      <c r="AB2117" s="3"/>
      <c r="AC2117" s="3"/>
      <c r="AD2117" s="3"/>
      <c r="AE2117" s="3"/>
      <c r="AF2117" s="3"/>
      <c r="AG2117" s="3"/>
      <c r="AH2117" s="3"/>
      <c r="AI2117" s="3"/>
      <c r="AJ2117" s="3"/>
      <c r="AK2117" s="3"/>
      <c r="AL2117" s="3"/>
      <c r="AM2117" s="3"/>
      <c r="AN2117" s="3"/>
      <c r="AO2117" s="3"/>
      <c r="AP2117" s="3"/>
      <c r="AQ2117" s="3"/>
      <c r="AR2117" s="3"/>
      <c r="AS2117" s="3"/>
      <c r="AT2117" s="3"/>
      <c r="AU2117" s="3"/>
      <c r="AV2117" s="3"/>
      <c r="AW2117" s="3"/>
      <c r="AX2117" s="3"/>
      <c r="AY2117" s="3"/>
      <c r="AZ2117" s="3"/>
      <c r="BA2117" s="3"/>
      <c r="BB2117" s="3"/>
      <c r="BC2117" s="3"/>
      <c r="BD2117" s="3"/>
      <c r="BE2117" s="3"/>
      <c r="BF2117" s="3"/>
      <c r="BG2117" s="3"/>
      <c r="BH2117" s="3"/>
      <c r="BI2117" s="3"/>
      <c r="BJ2117" s="3"/>
      <c r="BK2117" s="3"/>
      <c r="BL2117" s="51"/>
      <c r="BM2117" s="8"/>
      <c r="BN2117" s="8"/>
      <c r="BO2117" s="10"/>
      <c r="BP2117" s="8"/>
      <c r="BQ2117" s="8"/>
      <c r="BR2117" s="8"/>
      <c r="BS2117" s="8"/>
      <c r="BT2117" s="8"/>
      <c r="BU2117" s="8"/>
      <c r="BV2117" s="8"/>
      <c r="BW2117" s="8"/>
    </row>
    <row r="2118" spans="1:75" x14ac:dyDescent="0.3">
      <c r="A2118" s="7"/>
      <c r="B2118" s="3"/>
      <c r="C2118" s="3"/>
      <c r="D2118" s="3"/>
      <c r="E2118" s="3"/>
      <c r="F2118" s="3"/>
      <c r="H2118" s="3"/>
      <c r="I2118" s="3"/>
      <c r="J2118" s="3"/>
      <c r="K2118" s="3"/>
      <c r="L2118" s="3"/>
      <c r="M2118" s="3"/>
      <c r="N2118" s="3"/>
      <c r="O2118" s="3"/>
      <c r="P2118" s="3"/>
      <c r="Q2118" s="3"/>
      <c r="R2118" s="3"/>
      <c r="S2118" s="3"/>
      <c r="T2118" s="3"/>
      <c r="U2118" s="3"/>
      <c r="V2118" s="3"/>
      <c r="W2118" s="3"/>
      <c r="X2118" s="3"/>
      <c r="Y2118" s="3"/>
      <c r="Z2118" s="3"/>
      <c r="AA2118" s="3"/>
      <c r="AB2118" s="3"/>
      <c r="AC2118" s="3"/>
      <c r="AD2118" s="3"/>
      <c r="AE2118" s="3"/>
      <c r="AF2118" s="3"/>
      <c r="AG2118" s="3"/>
      <c r="AH2118" s="3"/>
      <c r="AI2118" s="3"/>
      <c r="AJ2118" s="3"/>
      <c r="AK2118" s="3"/>
      <c r="AL2118" s="3"/>
      <c r="AM2118" s="3"/>
      <c r="AN2118" s="3"/>
      <c r="AO2118" s="3"/>
      <c r="AP2118" s="3"/>
      <c r="AQ2118" s="3"/>
      <c r="AR2118" s="3"/>
      <c r="AS2118" s="3"/>
      <c r="AT2118" s="3"/>
      <c r="AU2118" s="3"/>
      <c r="AV2118" s="3"/>
      <c r="AW2118" s="3"/>
      <c r="AX2118" s="3"/>
      <c r="AY2118" s="3"/>
      <c r="AZ2118" s="3"/>
      <c r="BA2118" s="3"/>
      <c r="BB2118" s="3"/>
      <c r="BC2118" s="3"/>
      <c r="BD2118" s="3"/>
      <c r="BE2118" s="3"/>
      <c r="BF2118" s="3"/>
      <c r="BG2118" s="3"/>
      <c r="BH2118" s="3"/>
      <c r="BI2118" s="3"/>
      <c r="BJ2118" s="3"/>
      <c r="BK2118" s="3"/>
      <c r="BL2118" s="51"/>
      <c r="BM2118" s="8"/>
      <c r="BN2118" s="8"/>
      <c r="BO2118" s="10"/>
      <c r="BP2118" s="8"/>
      <c r="BQ2118" s="8"/>
      <c r="BR2118" s="8"/>
      <c r="BS2118" s="8"/>
      <c r="BT2118" s="8"/>
      <c r="BU2118" s="8"/>
      <c r="BV2118" s="8"/>
      <c r="BW2118" s="8"/>
    </row>
    <row r="2119" spans="1:75" x14ac:dyDescent="0.3">
      <c r="A2119" s="7"/>
      <c r="B2119" s="3"/>
      <c r="C2119" s="3"/>
      <c r="D2119" s="3"/>
      <c r="E2119" s="3"/>
      <c r="F2119" s="3"/>
      <c r="H2119" s="3"/>
      <c r="I2119" s="3"/>
      <c r="J2119" s="3"/>
      <c r="K2119" s="3"/>
      <c r="L2119" s="3"/>
      <c r="M2119" s="3"/>
      <c r="N2119" s="3"/>
      <c r="O2119" s="3"/>
      <c r="P2119" s="3"/>
      <c r="Q2119" s="3"/>
      <c r="R2119" s="3"/>
      <c r="S2119" s="3"/>
      <c r="T2119" s="3"/>
      <c r="U2119" s="3"/>
      <c r="V2119" s="3"/>
      <c r="W2119" s="3"/>
      <c r="X2119" s="3"/>
      <c r="Y2119" s="3"/>
      <c r="Z2119" s="3"/>
      <c r="AA2119" s="3"/>
      <c r="AB2119" s="3"/>
      <c r="AC2119" s="3"/>
      <c r="AD2119" s="3"/>
      <c r="AE2119" s="3"/>
      <c r="AF2119" s="3"/>
      <c r="AG2119" s="3"/>
      <c r="AH2119" s="3"/>
      <c r="AI2119" s="3"/>
      <c r="AJ2119" s="3"/>
      <c r="AK2119" s="3"/>
      <c r="AL2119" s="3"/>
      <c r="AM2119" s="3"/>
      <c r="AN2119" s="3"/>
      <c r="AO2119" s="3"/>
      <c r="AP2119" s="3"/>
      <c r="AQ2119" s="3"/>
      <c r="AR2119" s="3"/>
      <c r="AS2119" s="3"/>
      <c r="AT2119" s="3"/>
      <c r="AU2119" s="3"/>
      <c r="AV2119" s="3"/>
      <c r="AW2119" s="3"/>
      <c r="AX2119" s="3"/>
      <c r="AY2119" s="3"/>
      <c r="AZ2119" s="3"/>
      <c r="BA2119" s="3"/>
      <c r="BB2119" s="3"/>
      <c r="BC2119" s="3"/>
      <c r="BD2119" s="3"/>
      <c r="BE2119" s="3"/>
      <c r="BF2119" s="3"/>
      <c r="BG2119" s="3"/>
      <c r="BH2119" s="3"/>
      <c r="BI2119" s="3"/>
      <c r="BJ2119" s="3"/>
      <c r="BK2119" s="3"/>
      <c r="BL2119" s="51"/>
      <c r="BM2119" s="8"/>
      <c r="BN2119" s="8"/>
      <c r="BO2119" s="10"/>
      <c r="BP2119" s="8"/>
      <c r="BQ2119" s="8"/>
      <c r="BR2119" s="8"/>
      <c r="BS2119" s="8"/>
      <c r="BT2119" s="8"/>
      <c r="BU2119" s="8"/>
      <c r="BV2119" s="8"/>
      <c r="BW2119" s="8"/>
    </row>
    <row r="2120" spans="1:75" x14ac:dyDescent="0.3">
      <c r="A2120" s="7"/>
      <c r="B2120" s="3"/>
      <c r="C2120" s="3"/>
      <c r="D2120" s="3"/>
      <c r="E2120" s="3"/>
      <c r="F2120" s="3"/>
      <c r="H2120" s="3"/>
      <c r="I2120" s="3"/>
      <c r="J2120" s="3"/>
      <c r="K2120" s="3"/>
      <c r="L2120" s="3"/>
      <c r="M2120" s="3"/>
      <c r="N2120" s="3"/>
      <c r="O2120" s="3"/>
      <c r="P2120" s="3"/>
      <c r="Q2120" s="3"/>
      <c r="R2120" s="3"/>
      <c r="S2120" s="3"/>
      <c r="T2120" s="3"/>
      <c r="U2120" s="3"/>
      <c r="V2120" s="3"/>
      <c r="W2120" s="3"/>
      <c r="X2120" s="3"/>
      <c r="Y2120" s="3"/>
      <c r="Z2120" s="3"/>
      <c r="AA2120" s="3"/>
      <c r="AB2120" s="3"/>
      <c r="AC2120" s="3"/>
      <c r="AD2120" s="3"/>
      <c r="AE2120" s="3"/>
      <c r="AF2120" s="3"/>
      <c r="AG2120" s="3"/>
      <c r="AH2120" s="3"/>
      <c r="AI2120" s="3"/>
      <c r="AJ2120" s="3"/>
      <c r="AK2120" s="3"/>
      <c r="AL2120" s="3"/>
      <c r="AM2120" s="3"/>
      <c r="AN2120" s="3"/>
      <c r="AO2120" s="3"/>
      <c r="AP2120" s="3"/>
      <c r="AQ2120" s="3"/>
      <c r="AR2120" s="3"/>
      <c r="AS2120" s="3"/>
      <c r="AT2120" s="3"/>
      <c r="AU2120" s="3"/>
      <c r="AV2120" s="3"/>
      <c r="AW2120" s="3"/>
      <c r="AX2120" s="3"/>
      <c r="AY2120" s="3"/>
      <c r="AZ2120" s="3"/>
      <c r="BA2120" s="3"/>
      <c r="BB2120" s="3"/>
      <c r="BC2120" s="3"/>
      <c r="BD2120" s="3"/>
      <c r="BE2120" s="3"/>
      <c r="BF2120" s="3"/>
      <c r="BG2120" s="3"/>
      <c r="BH2120" s="3"/>
      <c r="BI2120" s="3"/>
      <c r="BJ2120" s="3"/>
      <c r="BK2120" s="3"/>
      <c r="BL2120" s="51"/>
      <c r="BM2120" s="8"/>
      <c r="BN2120" s="8"/>
      <c r="BO2120" s="10"/>
      <c r="BP2120" s="8"/>
      <c r="BQ2120" s="8"/>
      <c r="BR2120" s="8"/>
      <c r="BS2120" s="8"/>
      <c r="BT2120" s="8"/>
      <c r="BU2120" s="8"/>
      <c r="BV2120" s="8"/>
      <c r="BW2120" s="8"/>
    </row>
    <row r="2121" spans="1:75" x14ac:dyDescent="0.3">
      <c r="A2121" s="7"/>
      <c r="B2121" s="3"/>
      <c r="C2121" s="3"/>
      <c r="D2121" s="3"/>
      <c r="E2121" s="3"/>
      <c r="F2121" s="3"/>
      <c r="H2121" s="3"/>
      <c r="I2121" s="3"/>
      <c r="J2121" s="3"/>
      <c r="K2121" s="3"/>
      <c r="L2121" s="3"/>
      <c r="M2121" s="3"/>
      <c r="N2121" s="3"/>
      <c r="O2121" s="3"/>
      <c r="P2121" s="3"/>
      <c r="Q2121" s="3"/>
      <c r="R2121" s="3"/>
      <c r="S2121" s="3"/>
      <c r="T2121" s="3"/>
      <c r="U2121" s="3"/>
      <c r="V2121" s="3"/>
      <c r="W2121" s="3"/>
      <c r="X2121" s="3"/>
      <c r="Y2121" s="3"/>
      <c r="Z2121" s="3"/>
      <c r="AA2121" s="3"/>
      <c r="AB2121" s="3"/>
      <c r="AC2121" s="3"/>
      <c r="AD2121" s="3"/>
      <c r="AE2121" s="3"/>
      <c r="AF2121" s="3"/>
      <c r="AG2121" s="3"/>
      <c r="AH2121" s="3"/>
      <c r="AI2121" s="3"/>
      <c r="AJ2121" s="3"/>
      <c r="AK2121" s="3"/>
      <c r="AL2121" s="3"/>
      <c r="AM2121" s="3"/>
      <c r="AN2121" s="3"/>
      <c r="AO2121" s="3"/>
      <c r="AP2121" s="3"/>
      <c r="AQ2121" s="3"/>
      <c r="AR2121" s="3"/>
      <c r="AS2121" s="3"/>
      <c r="AT2121" s="3"/>
      <c r="AU2121" s="3"/>
      <c r="AV2121" s="3"/>
      <c r="AW2121" s="3"/>
      <c r="AX2121" s="3"/>
      <c r="AY2121" s="3"/>
      <c r="AZ2121" s="3"/>
      <c r="BA2121" s="3"/>
      <c r="BB2121" s="3"/>
      <c r="BC2121" s="3"/>
      <c r="BD2121" s="3"/>
      <c r="BE2121" s="3"/>
      <c r="BF2121" s="3"/>
      <c r="BG2121" s="3"/>
      <c r="BH2121" s="3"/>
      <c r="BI2121" s="3"/>
      <c r="BJ2121" s="3"/>
      <c r="BK2121" s="3"/>
      <c r="BL2121" s="51"/>
      <c r="BM2121" s="8"/>
      <c r="BN2121" s="8"/>
      <c r="BO2121" s="10"/>
      <c r="BP2121" s="8"/>
      <c r="BQ2121" s="8"/>
      <c r="BR2121" s="8"/>
      <c r="BS2121" s="8"/>
      <c r="BT2121" s="8"/>
      <c r="BU2121" s="8"/>
      <c r="BV2121" s="8"/>
      <c r="BW2121" s="8"/>
    </row>
    <row r="2122" spans="1:75" x14ac:dyDescent="0.3">
      <c r="A2122" s="7"/>
      <c r="B2122" s="3"/>
      <c r="C2122" s="3"/>
      <c r="D2122" s="3"/>
      <c r="E2122" s="3"/>
      <c r="F2122" s="3"/>
      <c r="H2122" s="3"/>
      <c r="I2122" s="3"/>
      <c r="J2122" s="3"/>
      <c r="K2122" s="3"/>
      <c r="L2122" s="3"/>
      <c r="M2122" s="3"/>
      <c r="N2122" s="3"/>
      <c r="O2122" s="3"/>
      <c r="P2122" s="3"/>
      <c r="Q2122" s="3"/>
      <c r="R2122" s="3"/>
      <c r="S2122" s="3"/>
      <c r="T2122" s="3"/>
      <c r="U2122" s="3"/>
      <c r="V2122" s="3"/>
      <c r="W2122" s="3"/>
      <c r="X2122" s="3"/>
      <c r="Y2122" s="3"/>
      <c r="Z2122" s="3"/>
      <c r="AA2122" s="3"/>
      <c r="AB2122" s="3"/>
      <c r="AC2122" s="3"/>
      <c r="AD2122" s="3"/>
      <c r="AE2122" s="3"/>
      <c r="AF2122" s="3"/>
      <c r="AG2122" s="3"/>
      <c r="AH2122" s="3"/>
      <c r="AI2122" s="3"/>
      <c r="AJ2122" s="3"/>
      <c r="AK2122" s="3"/>
      <c r="AL2122" s="3"/>
      <c r="AM2122" s="3"/>
      <c r="AN2122" s="3"/>
      <c r="AO2122" s="3"/>
      <c r="AP2122" s="3"/>
      <c r="AQ2122" s="3"/>
      <c r="AR2122" s="3"/>
      <c r="AS2122" s="3"/>
      <c r="AT2122" s="3"/>
      <c r="AU2122" s="3"/>
      <c r="AV2122" s="3"/>
      <c r="AW2122" s="3"/>
      <c r="AX2122" s="3"/>
      <c r="AY2122" s="3"/>
      <c r="AZ2122" s="3"/>
      <c r="BA2122" s="3"/>
      <c r="BB2122" s="3"/>
      <c r="BC2122" s="3"/>
      <c r="BD2122" s="3"/>
      <c r="BE2122" s="3"/>
      <c r="BF2122" s="3"/>
      <c r="BG2122" s="3"/>
      <c r="BH2122" s="3"/>
      <c r="BI2122" s="3"/>
      <c r="BJ2122" s="3"/>
      <c r="BK2122" s="3"/>
      <c r="BL2122" s="51"/>
      <c r="BM2122" s="8"/>
      <c r="BN2122" s="8"/>
      <c r="BO2122" s="10"/>
      <c r="BP2122" s="8"/>
      <c r="BQ2122" s="8"/>
      <c r="BR2122" s="8"/>
      <c r="BS2122" s="8"/>
      <c r="BT2122" s="8"/>
      <c r="BU2122" s="8"/>
      <c r="BV2122" s="8"/>
      <c r="BW2122" s="8"/>
    </row>
    <row r="2123" spans="1:75" x14ac:dyDescent="0.3">
      <c r="A2123" s="7"/>
      <c r="B2123" s="3"/>
      <c r="C2123" s="3"/>
      <c r="D2123" s="3"/>
      <c r="E2123" s="3"/>
      <c r="F2123" s="3"/>
      <c r="H2123" s="3"/>
      <c r="I2123" s="3"/>
      <c r="J2123" s="3"/>
      <c r="K2123" s="3"/>
      <c r="L2123" s="3"/>
      <c r="M2123" s="3"/>
      <c r="N2123" s="3"/>
      <c r="O2123" s="3"/>
      <c r="P2123" s="3"/>
      <c r="Q2123" s="3"/>
      <c r="R2123" s="3"/>
      <c r="S2123" s="3"/>
      <c r="T2123" s="3"/>
      <c r="U2123" s="3"/>
      <c r="V2123" s="3"/>
      <c r="W2123" s="3"/>
      <c r="X2123" s="3"/>
      <c r="Y2123" s="3"/>
      <c r="Z2123" s="3"/>
      <c r="AA2123" s="3"/>
      <c r="AB2123" s="3"/>
      <c r="AC2123" s="3"/>
      <c r="AD2123" s="3"/>
      <c r="AE2123" s="3"/>
      <c r="AF2123" s="3"/>
      <c r="AG2123" s="3"/>
      <c r="AH2123" s="3"/>
      <c r="AI2123" s="3"/>
      <c r="AJ2123" s="3"/>
      <c r="AK2123" s="3"/>
      <c r="AL2123" s="3"/>
      <c r="AM2123" s="3"/>
      <c r="AN2123" s="3"/>
      <c r="AO2123" s="3"/>
      <c r="AP2123" s="3"/>
      <c r="AQ2123" s="3"/>
      <c r="AR2123" s="3"/>
      <c r="AS2123" s="3"/>
      <c r="AT2123" s="3"/>
      <c r="AU2123" s="3"/>
      <c r="AV2123" s="3"/>
      <c r="AW2123" s="3"/>
      <c r="AX2123" s="3"/>
      <c r="AY2123" s="3"/>
      <c r="AZ2123" s="3"/>
      <c r="BA2123" s="3"/>
      <c r="BB2123" s="3"/>
      <c r="BC2123" s="3"/>
      <c r="BD2123" s="3"/>
      <c r="BE2123" s="3"/>
      <c r="BF2123" s="3"/>
      <c r="BG2123" s="3"/>
      <c r="BH2123" s="3"/>
      <c r="BI2123" s="3"/>
      <c r="BJ2123" s="3"/>
      <c r="BK2123" s="3"/>
      <c r="BL2123" s="51"/>
      <c r="BM2123" s="8"/>
      <c r="BN2123" s="8"/>
      <c r="BO2123" s="10"/>
      <c r="BP2123" s="8"/>
      <c r="BQ2123" s="8"/>
      <c r="BR2123" s="8"/>
      <c r="BS2123" s="8"/>
      <c r="BT2123" s="8"/>
      <c r="BU2123" s="8"/>
      <c r="BV2123" s="8"/>
      <c r="BW2123" s="8"/>
    </row>
    <row r="2124" spans="1:75" x14ac:dyDescent="0.3">
      <c r="A2124" s="7"/>
      <c r="B2124" s="3"/>
      <c r="C2124" s="3"/>
      <c r="D2124" s="3"/>
      <c r="E2124" s="3"/>
      <c r="F2124" s="3"/>
      <c r="H2124" s="3"/>
      <c r="I2124" s="3"/>
      <c r="J2124" s="3"/>
      <c r="K2124" s="3"/>
      <c r="L2124" s="3"/>
      <c r="M2124" s="3"/>
      <c r="N2124" s="3"/>
      <c r="O2124" s="3"/>
      <c r="P2124" s="3"/>
      <c r="Q2124" s="3"/>
      <c r="R2124" s="3"/>
      <c r="S2124" s="3"/>
      <c r="T2124" s="3"/>
      <c r="U2124" s="3"/>
      <c r="V2124" s="3"/>
      <c r="W2124" s="3"/>
      <c r="X2124" s="3"/>
      <c r="Y2124" s="3"/>
      <c r="Z2124" s="3"/>
      <c r="AA2124" s="3"/>
      <c r="AB2124" s="3"/>
      <c r="AC2124" s="3"/>
      <c r="AD2124" s="3"/>
      <c r="AE2124" s="3"/>
      <c r="AF2124" s="3"/>
      <c r="AG2124" s="3"/>
      <c r="AH2124" s="3"/>
      <c r="AI2124" s="3"/>
      <c r="AJ2124" s="3"/>
      <c r="AK2124" s="3"/>
      <c r="AL2124" s="3"/>
      <c r="AM2124" s="3"/>
      <c r="AN2124" s="3"/>
      <c r="AO2124" s="3"/>
      <c r="AP2124" s="3"/>
      <c r="AQ2124" s="3"/>
      <c r="AR2124" s="3"/>
      <c r="AS2124" s="3"/>
      <c r="AT2124" s="3"/>
      <c r="AU2124" s="3"/>
      <c r="AV2124" s="3"/>
      <c r="AW2124" s="3"/>
      <c r="AX2124" s="3"/>
      <c r="AY2124" s="3"/>
      <c r="AZ2124" s="3"/>
      <c r="BA2124" s="3"/>
      <c r="BB2124" s="3"/>
      <c r="BC2124" s="3"/>
      <c r="BD2124" s="3"/>
      <c r="BE2124" s="3"/>
      <c r="BF2124" s="3"/>
      <c r="BG2124" s="3"/>
      <c r="BH2124" s="3"/>
      <c r="BI2124" s="3"/>
      <c r="BJ2124" s="3"/>
      <c r="BK2124" s="3"/>
      <c r="BL2124" s="51"/>
      <c r="BM2124" s="8"/>
      <c r="BN2124" s="8"/>
      <c r="BO2124" s="10"/>
      <c r="BP2124" s="8"/>
      <c r="BQ2124" s="8"/>
      <c r="BR2124" s="8"/>
      <c r="BS2124" s="8"/>
      <c r="BT2124" s="8"/>
      <c r="BU2124" s="8"/>
      <c r="BV2124" s="8"/>
      <c r="BW2124" s="8"/>
    </row>
    <row r="2125" spans="1:75" x14ac:dyDescent="0.3">
      <c r="A2125" s="7"/>
      <c r="B2125" s="3"/>
      <c r="C2125" s="3"/>
      <c r="D2125" s="3"/>
      <c r="E2125" s="3"/>
      <c r="F2125" s="3"/>
      <c r="H2125" s="3"/>
      <c r="I2125" s="3"/>
      <c r="J2125" s="3"/>
      <c r="K2125" s="3"/>
      <c r="L2125" s="3"/>
      <c r="M2125" s="3"/>
      <c r="N2125" s="3"/>
      <c r="O2125" s="3"/>
      <c r="P2125" s="3"/>
      <c r="Q2125" s="3"/>
      <c r="R2125" s="3"/>
      <c r="S2125" s="3"/>
      <c r="T2125" s="3"/>
      <c r="U2125" s="3"/>
      <c r="V2125" s="3"/>
      <c r="W2125" s="3"/>
      <c r="X2125" s="3"/>
      <c r="Y2125" s="3"/>
      <c r="Z2125" s="3"/>
      <c r="AA2125" s="3"/>
      <c r="AB2125" s="3"/>
      <c r="AC2125" s="3"/>
      <c r="AD2125" s="3"/>
      <c r="AE2125" s="3"/>
      <c r="AF2125" s="3"/>
      <c r="AG2125" s="3"/>
      <c r="AH2125" s="3"/>
      <c r="AI2125" s="3"/>
      <c r="AJ2125" s="3"/>
      <c r="AK2125" s="3"/>
      <c r="AL2125" s="3"/>
      <c r="AM2125" s="3"/>
      <c r="AN2125" s="3"/>
      <c r="AO2125" s="3"/>
      <c r="AP2125" s="3"/>
      <c r="AQ2125" s="3"/>
      <c r="AR2125" s="3"/>
      <c r="AS2125" s="3"/>
      <c r="AT2125" s="3"/>
      <c r="AU2125" s="3"/>
      <c r="AV2125" s="3"/>
      <c r="AW2125" s="3"/>
      <c r="AX2125" s="3"/>
      <c r="AY2125" s="3"/>
      <c r="AZ2125" s="3"/>
      <c r="BA2125" s="3"/>
      <c r="BB2125" s="3"/>
      <c r="BC2125" s="3"/>
      <c r="BD2125" s="3"/>
      <c r="BE2125" s="3"/>
      <c r="BF2125" s="3"/>
      <c r="BG2125" s="3"/>
      <c r="BH2125" s="3"/>
      <c r="BI2125" s="3"/>
      <c r="BJ2125" s="3"/>
      <c r="BK2125" s="3"/>
      <c r="BL2125" s="51"/>
      <c r="BM2125" s="8"/>
      <c r="BN2125" s="8"/>
      <c r="BO2125" s="10"/>
      <c r="BP2125" s="8"/>
      <c r="BQ2125" s="8"/>
      <c r="BR2125" s="8"/>
      <c r="BS2125" s="8"/>
      <c r="BT2125" s="8"/>
      <c r="BU2125" s="8"/>
      <c r="BV2125" s="8"/>
      <c r="BW2125" s="8"/>
    </row>
    <row r="2126" spans="1:75" x14ac:dyDescent="0.3">
      <c r="A2126" s="7"/>
      <c r="B2126" s="3"/>
      <c r="C2126" s="3"/>
      <c r="D2126" s="3"/>
      <c r="E2126" s="3"/>
      <c r="F2126" s="3"/>
      <c r="H2126" s="3"/>
      <c r="I2126" s="3"/>
      <c r="J2126" s="3"/>
      <c r="K2126" s="3"/>
      <c r="L2126" s="3"/>
      <c r="M2126" s="3"/>
      <c r="N2126" s="3"/>
      <c r="O2126" s="3"/>
      <c r="P2126" s="3"/>
      <c r="Q2126" s="3"/>
      <c r="R2126" s="3"/>
      <c r="S2126" s="3"/>
      <c r="T2126" s="3"/>
      <c r="U2126" s="3"/>
      <c r="V2126" s="3"/>
      <c r="W2126" s="3"/>
      <c r="X2126" s="3"/>
      <c r="Y2126" s="3"/>
      <c r="Z2126" s="3"/>
      <c r="AA2126" s="3"/>
      <c r="AB2126" s="3"/>
      <c r="AC2126" s="3"/>
      <c r="AD2126" s="3"/>
      <c r="AE2126" s="3"/>
      <c r="AF2126" s="3"/>
      <c r="AG2126" s="3"/>
      <c r="AH2126" s="3"/>
      <c r="AI2126" s="3"/>
      <c r="AJ2126" s="3"/>
      <c r="AK2126" s="3"/>
      <c r="AL2126" s="3"/>
      <c r="AM2126" s="3"/>
      <c r="AN2126" s="3"/>
      <c r="AO2126" s="3"/>
      <c r="AP2126" s="3"/>
      <c r="AQ2126" s="3"/>
      <c r="AR2126" s="3"/>
      <c r="AS2126" s="3"/>
      <c r="AT2126" s="3"/>
      <c r="AU2126" s="3"/>
      <c r="AV2126" s="3"/>
      <c r="AW2126" s="3"/>
      <c r="AX2126" s="3"/>
      <c r="AY2126" s="3"/>
      <c r="AZ2126" s="3"/>
      <c r="BA2126" s="3"/>
      <c r="BB2126" s="3"/>
      <c r="BC2126" s="3"/>
      <c r="BD2126" s="3"/>
      <c r="BE2126" s="3"/>
      <c r="BF2126" s="3"/>
      <c r="BG2126" s="3"/>
      <c r="BH2126" s="3"/>
      <c r="BI2126" s="3"/>
      <c r="BJ2126" s="3"/>
      <c r="BK2126" s="3"/>
      <c r="BL2126" s="51"/>
      <c r="BM2126" s="8"/>
      <c r="BN2126" s="8"/>
      <c r="BO2126" s="10"/>
      <c r="BP2126" s="8"/>
      <c r="BQ2126" s="8"/>
      <c r="BR2126" s="8"/>
      <c r="BS2126" s="8"/>
      <c r="BT2126" s="8"/>
      <c r="BU2126" s="8"/>
      <c r="BV2126" s="8"/>
      <c r="BW2126" s="8"/>
    </row>
    <row r="2127" spans="1:75" x14ac:dyDescent="0.3">
      <c r="A2127" s="7"/>
      <c r="B2127" s="3"/>
      <c r="C2127" s="3"/>
      <c r="D2127" s="3"/>
      <c r="E2127" s="3"/>
      <c r="F2127" s="3"/>
      <c r="H2127" s="3"/>
      <c r="I2127" s="3"/>
      <c r="J2127" s="3"/>
      <c r="K2127" s="3"/>
      <c r="L2127" s="3"/>
      <c r="M2127" s="3"/>
      <c r="N2127" s="3"/>
      <c r="O2127" s="3"/>
      <c r="P2127" s="3"/>
      <c r="Q2127" s="3"/>
      <c r="R2127" s="3"/>
      <c r="S2127" s="3"/>
      <c r="T2127" s="3"/>
      <c r="U2127" s="3"/>
      <c r="V2127" s="3"/>
      <c r="W2127" s="3"/>
      <c r="X2127" s="3"/>
      <c r="Y2127" s="3"/>
      <c r="Z2127" s="3"/>
      <c r="AA2127" s="3"/>
      <c r="AB2127" s="3"/>
      <c r="AC2127" s="3"/>
      <c r="AD2127" s="3"/>
      <c r="AE2127" s="3"/>
      <c r="AF2127" s="3"/>
      <c r="AG2127" s="3"/>
      <c r="AH2127" s="3"/>
      <c r="AI2127" s="3"/>
      <c r="AJ2127" s="3"/>
      <c r="AK2127" s="3"/>
      <c r="AL2127" s="3"/>
      <c r="AM2127" s="3"/>
      <c r="AN2127" s="3"/>
      <c r="AO2127" s="3"/>
      <c r="AP2127" s="3"/>
      <c r="AQ2127" s="3"/>
      <c r="AR2127" s="3"/>
      <c r="AS2127" s="3"/>
      <c r="AT2127" s="3"/>
      <c r="AU2127" s="3"/>
      <c r="AV2127" s="3"/>
      <c r="AW2127" s="3"/>
      <c r="AX2127" s="3"/>
      <c r="AY2127" s="3"/>
      <c r="AZ2127" s="3"/>
      <c r="BA2127" s="3"/>
      <c r="BB2127" s="3"/>
      <c r="BC2127" s="3"/>
      <c r="BD2127" s="3"/>
      <c r="BE2127" s="3"/>
      <c r="BF2127" s="3"/>
      <c r="BG2127" s="3"/>
      <c r="BH2127" s="3"/>
      <c r="BI2127" s="3"/>
      <c r="BJ2127" s="3"/>
      <c r="BK2127" s="3"/>
      <c r="BL2127" s="51"/>
      <c r="BM2127" s="8"/>
      <c r="BN2127" s="8"/>
      <c r="BO2127" s="10"/>
      <c r="BP2127" s="8"/>
      <c r="BQ2127" s="8"/>
      <c r="BR2127" s="8"/>
      <c r="BS2127" s="8"/>
      <c r="BT2127" s="8"/>
      <c r="BU2127" s="8"/>
      <c r="BV2127" s="8"/>
      <c r="BW2127" s="8"/>
    </row>
    <row r="2128" spans="1:75" x14ac:dyDescent="0.3">
      <c r="A2128" s="7"/>
      <c r="B2128" s="3"/>
      <c r="C2128" s="3"/>
      <c r="D2128" s="3"/>
      <c r="E2128" s="3"/>
      <c r="F2128" s="3"/>
      <c r="H2128" s="3"/>
      <c r="I2128" s="3"/>
      <c r="J2128" s="3"/>
      <c r="K2128" s="3"/>
      <c r="L2128" s="3"/>
      <c r="M2128" s="3"/>
      <c r="N2128" s="3"/>
      <c r="O2128" s="3"/>
      <c r="P2128" s="3"/>
      <c r="Q2128" s="3"/>
      <c r="R2128" s="3"/>
      <c r="S2128" s="3"/>
      <c r="T2128" s="3"/>
      <c r="U2128" s="3"/>
      <c r="V2128" s="3"/>
      <c r="W2128" s="3"/>
      <c r="X2128" s="3"/>
      <c r="Y2128" s="3"/>
      <c r="Z2128" s="3"/>
      <c r="AA2128" s="3"/>
      <c r="AB2128" s="3"/>
      <c r="AC2128" s="3"/>
      <c r="AD2128" s="3"/>
      <c r="AE2128" s="3"/>
      <c r="AF2128" s="3"/>
      <c r="AG2128" s="3"/>
      <c r="AH2128" s="3"/>
      <c r="AI2128" s="3"/>
      <c r="AJ2128" s="3"/>
      <c r="AK2128" s="3"/>
      <c r="AL2128" s="3"/>
      <c r="AM2128" s="3"/>
      <c r="AN2128" s="3"/>
      <c r="AO2128" s="3"/>
      <c r="AP2128" s="3"/>
      <c r="AQ2128" s="3"/>
      <c r="AR2128" s="3"/>
      <c r="AS2128" s="3"/>
      <c r="AT2128" s="3"/>
      <c r="AU2128" s="3"/>
      <c r="AV2128" s="3"/>
      <c r="AW2128" s="3"/>
      <c r="AX2128" s="3"/>
      <c r="AY2128" s="3"/>
      <c r="AZ2128" s="3"/>
      <c r="BA2128" s="3"/>
      <c r="BB2128" s="3"/>
      <c r="BC2128" s="3"/>
      <c r="BD2128" s="3"/>
      <c r="BE2128" s="3"/>
      <c r="BF2128" s="3"/>
      <c r="BG2128" s="3"/>
      <c r="BH2128" s="3"/>
      <c r="BI2128" s="3"/>
      <c r="BJ2128" s="3"/>
      <c r="BK2128" s="3"/>
      <c r="BL2128" s="51"/>
      <c r="BM2128" s="8"/>
      <c r="BN2128" s="8"/>
      <c r="BO2128" s="10"/>
      <c r="BP2128" s="8"/>
      <c r="BQ2128" s="8"/>
      <c r="BR2128" s="8"/>
      <c r="BS2128" s="8"/>
      <c r="BT2128" s="8"/>
      <c r="BU2128" s="8"/>
      <c r="BV2128" s="8"/>
      <c r="BW2128" s="8"/>
    </row>
    <row r="2129" spans="1:75" x14ac:dyDescent="0.3">
      <c r="A2129" s="7"/>
      <c r="B2129" s="3"/>
      <c r="C2129" s="3"/>
      <c r="D2129" s="3"/>
      <c r="E2129" s="3"/>
      <c r="F2129" s="3"/>
      <c r="H2129" s="3"/>
      <c r="I2129" s="3"/>
      <c r="J2129" s="3"/>
      <c r="K2129" s="3"/>
      <c r="L2129" s="3"/>
      <c r="M2129" s="3"/>
      <c r="N2129" s="3"/>
      <c r="O2129" s="3"/>
      <c r="P2129" s="3"/>
      <c r="Q2129" s="3"/>
      <c r="R2129" s="3"/>
      <c r="S2129" s="3"/>
      <c r="T2129" s="3"/>
      <c r="U2129" s="3"/>
      <c r="V2129" s="3"/>
      <c r="W2129" s="3"/>
      <c r="X2129" s="3"/>
      <c r="Y2129" s="3"/>
      <c r="Z2129" s="3"/>
      <c r="AA2129" s="3"/>
      <c r="AB2129" s="3"/>
      <c r="AC2129" s="3"/>
      <c r="AD2129" s="3"/>
      <c r="AE2129" s="3"/>
      <c r="AF2129" s="3"/>
      <c r="AG2129" s="3"/>
      <c r="AH2129" s="3"/>
      <c r="AI2129" s="3"/>
      <c r="AJ2129" s="3"/>
      <c r="AK2129" s="3"/>
      <c r="AL2129" s="3"/>
      <c r="AM2129" s="3"/>
      <c r="AN2129" s="3"/>
      <c r="AO2129" s="3"/>
      <c r="AP2129" s="3"/>
      <c r="AQ2129" s="3"/>
      <c r="AR2129" s="3"/>
      <c r="AS2129" s="3"/>
      <c r="AT2129" s="3"/>
      <c r="AU2129" s="3"/>
      <c r="AV2129" s="3"/>
      <c r="AW2129" s="3"/>
      <c r="AX2129" s="3"/>
      <c r="AY2129" s="3"/>
      <c r="AZ2129" s="3"/>
      <c r="BA2129" s="3"/>
      <c r="BB2129" s="3"/>
      <c r="BC2129" s="3"/>
      <c r="BD2129" s="3"/>
      <c r="BE2129" s="3"/>
      <c r="BF2129" s="3"/>
      <c r="BG2129" s="3"/>
      <c r="BH2129" s="3"/>
      <c r="BI2129" s="3"/>
      <c r="BJ2129" s="3"/>
      <c r="BK2129" s="3"/>
      <c r="BL2129" s="51"/>
      <c r="BM2129" s="8"/>
      <c r="BN2129" s="8"/>
      <c r="BO2129" s="10"/>
      <c r="BP2129" s="8"/>
      <c r="BQ2129" s="8"/>
      <c r="BR2129" s="8"/>
      <c r="BS2129" s="8"/>
      <c r="BT2129" s="8"/>
      <c r="BU2129" s="8"/>
      <c r="BV2129" s="8"/>
      <c r="BW2129" s="8"/>
    </row>
    <row r="2130" spans="1:75" x14ac:dyDescent="0.3">
      <c r="A2130" s="7"/>
      <c r="B2130" s="3"/>
      <c r="C2130" s="3"/>
      <c r="D2130" s="3"/>
      <c r="E2130" s="3"/>
      <c r="F2130" s="3"/>
      <c r="H2130" s="3"/>
      <c r="I2130" s="3"/>
      <c r="J2130" s="3"/>
      <c r="K2130" s="3"/>
      <c r="L2130" s="3"/>
      <c r="M2130" s="3"/>
      <c r="N2130" s="3"/>
      <c r="O2130" s="3"/>
      <c r="P2130" s="3"/>
      <c r="Q2130" s="3"/>
      <c r="R2130" s="3"/>
      <c r="S2130" s="3"/>
      <c r="T2130" s="3"/>
      <c r="U2130" s="3"/>
      <c r="V2130" s="3"/>
      <c r="W2130" s="3"/>
      <c r="X2130" s="3"/>
      <c r="Y2130" s="3"/>
      <c r="Z2130" s="3"/>
      <c r="AA2130" s="3"/>
      <c r="AB2130" s="3"/>
      <c r="AC2130" s="3"/>
      <c r="AD2130" s="3"/>
      <c r="AE2130" s="3"/>
      <c r="AF2130" s="3"/>
      <c r="AG2130" s="3"/>
      <c r="AH2130" s="3"/>
      <c r="AI2130" s="3"/>
      <c r="AJ2130" s="3"/>
      <c r="AK2130" s="3"/>
      <c r="AL2130" s="3"/>
      <c r="AM2130" s="3"/>
      <c r="AN2130" s="3"/>
      <c r="AO2130" s="3"/>
      <c r="AP2130" s="3"/>
      <c r="AQ2130" s="3"/>
      <c r="AR2130" s="3"/>
      <c r="AS2130" s="3"/>
      <c r="AT2130" s="3"/>
      <c r="AU2130" s="3"/>
      <c r="AV2130" s="3"/>
      <c r="AW2130" s="3"/>
      <c r="AX2130" s="3"/>
      <c r="AY2130" s="3"/>
      <c r="AZ2130" s="3"/>
      <c r="BA2130" s="3"/>
      <c r="BB2130" s="3"/>
      <c r="BC2130" s="3"/>
      <c r="BD2130" s="3"/>
      <c r="BE2130" s="3"/>
      <c r="BF2130" s="3"/>
      <c r="BG2130" s="3"/>
      <c r="BH2130" s="3"/>
      <c r="BI2130" s="3"/>
      <c r="BJ2130" s="3"/>
      <c r="BK2130" s="3"/>
      <c r="BL2130" s="51"/>
      <c r="BM2130" s="8"/>
      <c r="BN2130" s="8"/>
      <c r="BO2130" s="10"/>
      <c r="BP2130" s="8"/>
      <c r="BQ2130" s="8"/>
      <c r="BR2130" s="8"/>
      <c r="BS2130" s="8"/>
      <c r="BT2130" s="8"/>
      <c r="BU2130" s="8"/>
      <c r="BV2130" s="8"/>
      <c r="BW2130" s="8"/>
    </row>
    <row r="2131" spans="1:75" x14ac:dyDescent="0.3">
      <c r="A2131" s="7"/>
      <c r="B2131" s="3"/>
      <c r="C2131" s="3"/>
      <c r="D2131" s="3"/>
      <c r="E2131" s="3"/>
      <c r="F2131" s="3"/>
      <c r="H2131" s="3"/>
      <c r="I2131" s="3"/>
      <c r="J2131" s="3"/>
      <c r="K2131" s="3"/>
      <c r="L2131" s="3"/>
      <c r="M2131" s="3"/>
      <c r="N2131" s="3"/>
      <c r="O2131" s="3"/>
      <c r="P2131" s="3"/>
      <c r="Q2131" s="3"/>
      <c r="R2131" s="3"/>
      <c r="S2131" s="3"/>
      <c r="T2131" s="3"/>
      <c r="U2131" s="3"/>
      <c r="V2131" s="3"/>
      <c r="W2131" s="3"/>
      <c r="X2131" s="3"/>
      <c r="Y2131" s="3"/>
      <c r="Z2131" s="3"/>
      <c r="AA2131" s="3"/>
      <c r="AB2131" s="3"/>
      <c r="AC2131" s="3"/>
      <c r="AD2131" s="3"/>
      <c r="AE2131" s="3"/>
      <c r="AF2131" s="3"/>
      <c r="AG2131" s="3"/>
      <c r="AH2131" s="3"/>
      <c r="AI2131" s="3"/>
      <c r="AJ2131" s="3"/>
      <c r="AK2131" s="3"/>
      <c r="AL2131" s="3"/>
      <c r="AM2131" s="3"/>
      <c r="AN2131" s="3"/>
      <c r="AO2131" s="3"/>
      <c r="AP2131" s="3"/>
      <c r="AQ2131" s="3"/>
      <c r="AR2131" s="3"/>
      <c r="AS2131" s="3"/>
      <c r="AT2131" s="3"/>
      <c r="AU2131" s="3"/>
      <c r="AV2131" s="3"/>
      <c r="AW2131" s="3"/>
      <c r="AX2131" s="3"/>
      <c r="AY2131" s="3"/>
      <c r="AZ2131" s="3"/>
      <c r="BA2131" s="3"/>
      <c r="BB2131" s="3"/>
      <c r="BC2131" s="3"/>
      <c r="BD2131" s="3"/>
      <c r="BE2131" s="3"/>
      <c r="BF2131" s="3"/>
      <c r="BG2131" s="3"/>
      <c r="BH2131" s="3"/>
      <c r="BI2131" s="3"/>
      <c r="BJ2131" s="3"/>
      <c r="BK2131" s="3"/>
      <c r="BL2131" s="51"/>
      <c r="BM2131" s="8"/>
      <c r="BN2131" s="8"/>
      <c r="BO2131" s="10"/>
      <c r="BP2131" s="8"/>
      <c r="BQ2131" s="8"/>
      <c r="BR2131" s="8"/>
      <c r="BS2131" s="8"/>
      <c r="BT2131" s="8"/>
      <c r="BU2131" s="8"/>
      <c r="BV2131" s="8"/>
      <c r="BW2131" s="8"/>
    </row>
    <row r="2132" spans="1:75" x14ac:dyDescent="0.3">
      <c r="A2132" s="7"/>
      <c r="B2132" s="3"/>
      <c r="C2132" s="3"/>
      <c r="D2132" s="3"/>
      <c r="E2132" s="3"/>
      <c r="F2132" s="3"/>
      <c r="H2132" s="3"/>
      <c r="I2132" s="3"/>
      <c r="J2132" s="3"/>
      <c r="K2132" s="3"/>
      <c r="L2132" s="3"/>
      <c r="M2132" s="3"/>
      <c r="N2132" s="3"/>
      <c r="O2132" s="3"/>
      <c r="P2132" s="3"/>
      <c r="Q2132" s="3"/>
      <c r="R2132" s="3"/>
      <c r="S2132" s="3"/>
      <c r="T2132" s="3"/>
      <c r="U2132" s="3"/>
      <c r="V2132" s="3"/>
      <c r="W2132" s="3"/>
      <c r="X2132" s="3"/>
      <c r="Y2132" s="3"/>
      <c r="Z2132" s="3"/>
      <c r="AA2132" s="3"/>
      <c r="AB2132" s="3"/>
      <c r="AC2132" s="3"/>
      <c r="AD2132" s="3"/>
      <c r="AE2132" s="3"/>
      <c r="AF2132" s="3"/>
      <c r="AG2132" s="3"/>
      <c r="AH2132" s="3"/>
      <c r="AI2132" s="3"/>
      <c r="AJ2132" s="3"/>
      <c r="AK2132" s="3"/>
      <c r="AL2132" s="3"/>
      <c r="AM2132" s="3"/>
      <c r="AN2132" s="3"/>
      <c r="AO2132" s="3"/>
      <c r="AP2132" s="3"/>
      <c r="AQ2132" s="3"/>
      <c r="AR2132" s="3"/>
      <c r="AS2132" s="3"/>
      <c r="AT2132" s="3"/>
      <c r="AU2132" s="3"/>
      <c r="AV2132" s="3"/>
      <c r="AW2132" s="3"/>
      <c r="AX2132" s="3"/>
      <c r="AY2132" s="3"/>
      <c r="AZ2132" s="3"/>
      <c r="BA2132" s="3"/>
      <c r="BB2132" s="3"/>
      <c r="BC2132" s="3"/>
      <c r="BD2132" s="3"/>
      <c r="BE2132" s="3"/>
      <c r="BF2132" s="3"/>
      <c r="BG2132" s="3"/>
      <c r="BH2132" s="3"/>
      <c r="BI2132" s="3"/>
      <c r="BJ2132" s="3"/>
      <c r="BK2132" s="3"/>
      <c r="BL2132" s="51"/>
      <c r="BM2132" s="8"/>
      <c r="BN2132" s="8"/>
      <c r="BO2132" s="10"/>
      <c r="BP2132" s="8"/>
      <c r="BQ2132" s="8"/>
      <c r="BR2132" s="8"/>
      <c r="BS2132" s="8"/>
      <c r="BT2132" s="8"/>
      <c r="BU2132" s="8"/>
      <c r="BV2132" s="8"/>
      <c r="BW2132" s="8"/>
    </row>
    <row r="2133" spans="1:75" x14ac:dyDescent="0.3">
      <c r="A2133" s="7"/>
      <c r="B2133" s="3"/>
      <c r="C2133" s="3"/>
      <c r="D2133" s="3"/>
      <c r="E2133" s="3"/>
      <c r="F2133" s="3"/>
      <c r="H2133" s="3"/>
      <c r="I2133" s="3"/>
      <c r="J2133" s="3"/>
      <c r="K2133" s="3"/>
      <c r="L2133" s="3"/>
      <c r="M2133" s="3"/>
      <c r="N2133" s="3"/>
      <c r="O2133" s="3"/>
      <c r="P2133" s="3"/>
      <c r="Q2133" s="3"/>
      <c r="R2133" s="3"/>
      <c r="S2133" s="3"/>
      <c r="T2133" s="3"/>
      <c r="U2133" s="3"/>
      <c r="V2133" s="3"/>
      <c r="W2133" s="3"/>
      <c r="X2133" s="3"/>
      <c r="Y2133" s="3"/>
      <c r="Z2133" s="3"/>
      <c r="AA2133" s="3"/>
      <c r="AB2133" s="3"/>
      <c r="AC2133" s="3"/>
      <c r="AD2133" s="3"/>
      <c r="AE2133" s="3"/>
      <c r="AF2133" s="3"/>
      <c r="AG2133" s="3"/>
      <c r="AH2133" s="3"/>
      <c r="AI2133" s="3"/>
      <c r="AJ2133" s="3"/>
      <c r="AK2133" s="3"/>
      <c r="AL2133" s="3"/>
      <c r="AM2133" s="3"/>
      <c r="AN2133" s="3"/>
      <c r="AO2133" s="3"/>
      <c r="AP2133" s="3"/>
      <c r="AQ2133" s="3"/>
      <c r="AR2133" s="3"/>
      <c r="AS2133" s="3"/>
      <c r="AT2133" s="3"/>
      <c r="AU2133" s="3"/>
      <c r="AV2133" s="3"/>
      <c r="AW2133" s="3"/>
      <c r="AX2133" s="3"/>
      <c r="AY2133" s="3"/>
      <c r="AZ2133" s="3"/>
      <c r="BA2133" s="3"/>
      <c r="BB2133" s="3"/>
      <c r="BC2133" s="3"/>
      <c r="BD2133" s="3"/>
      <c r="BE2133" s="3"/>
      <c r="BF2133" s="3"/>
      <c r="BG2133" s="3"/>
      <c r="BH2133" s="3"/>
      <c r="BI2133" s="3"/>
      <c r="BJ2133" s="3"/>
      <c r="BK2133" s="3"/>
      <c r="BL2133" s="51"/>
      <c r="BM2133" s="8"/>
      <c r="BN2133" s="8"/>
      <c r="BO2133" s="10"/>
      <c r="BP2133" s="8"/>
      <c r="BQ2133" s="8"/>
      <c r="BR2133" s="8"/>
      <c r="BS2133" s="8"/>
      <c r="BT2133" s="8"/>
      <c r="BU2133" s="8"/>
      <c r="BV2133" s="8"/>
      <c r="BW2133" s="8"/>
    </row>
    <row r="2134" spans="1:75" x14ac:dyDescent="0.3">
      <c r="A2134" s="7"/>
      <c r="B2134" s="3"/>
      <c r="C2134" s="3"/>
      <c r="D2134" s="3"/>
      <c r="E2134" s="3"/>
      <c r="F2134" s="3"/>
      <c r="H2134" s="3"/>
      <c r="I2134" s="3"/>
      <c r="J2134" s="3"/>
      <c r="K2134" s="3"/>
      <c r="L2134" s="3"/>
      <c r="M2134" s="3"/>
      <c r="N2134" s="3"/>
      <c r="O2134" s="3"/>
      <c r="P2134" s="3"/>
      <c r="Q2134" s="3"/>
      <c r="R2134" s="3"/>
      <c r="S2134" s="3"/>
      <c r="T2134" s="3"/>
      <c r="U2134" s="3"/>
      <c r="V2134" s="3"/>
      <c r="W2134" s="3"/>
      <c r="X2134" s="3"/>
      <c r="Y2134" s="3"/>
      <c r="Z2134" s="3"/>
      <c r="AA2134" s="3"/>
      <c r="AB2134" s="3"/>
      <c r="AC2134" s="3"/>
      <c r="AD2134" s="3"/>
      <c r="AE2134" s="3"/>
      <c r="AF2134" s="3"/>
      <c r="AG2134" s="3"/>
      <c r="AH2134" s="3"/>
      <c r="AI2134" s="3"/>
      <c r="AJ2134" s="3"/>
      <c r="AK2134" s="3"/>
      <c r="AL2134" s="3"/>
      <c r="AM2134" s="3"/>
      <c r="AN2134" s="3"/>
      <c r="AO2134" s="3"/>
      <c r="AP2134" s="3"/>
      <c r="AQ2134" s="3"/>
      <c r="AR2134" s="3"/>
      <c r="AS2134" s="3"/>
      <c r="AT2134" s="3"/>
      <c r="AU2134" s="3"/>
      <c r="AV2134" s="3"/>
      <c r="AW2134" s="3"/>
      <c r="AX2134" s="3"/>
      <c r="AY2134" s="3"/>
      <c r="AZ2134" s="3"/>
      <c r="BA2134" s="3"/>
      <c r="BB2134" s="3"/>
      <c r="BC2134" s="3"/>
      <c r="BD2134" s="3"/>
      <c r="BE2134" s="3"/>
      <c r="BF2134" s="3"/>
      <c r="BG2134" s="3"/>
      <c r="BH2134" s="3"/>
      <c r="BI2134" s="3"/>
      <c r="BJ2134" s="3"/>
      <c r="BK2134" s="3"/>
      <c r="BL2134" s="51"/>
      <c r="BM2134" s="8"/>
      <c r="BN2134" s="8"/>
      <c r="BO2134" s="10"/>
      <c r="BP2134" s="8"/>
      <c r="BQ2134" s="8"/>
      <c r="BR2134" s="8"/>
      <c r="BS2134" s="8"/>
      <c r="BT2134" s="8"/>
      <c r="BU2134" s="8"/>
      <c r="BV2134" s="8"/>
      <c r="BW2134" s="8"/>
    </row>
    <row r="2135" spans="1:75" x14ac:dyDescent="0.3">
      <c r="A2135" s="7"/>
      <c r="B2135" s="3"/>
      <c r="C2135" s="3"/>
      <c r="D2135" s="3"/>
      <c r="E2135" s="3"/>
      <c r="F2135" s="3"/>
      <c r="H2135" s="3"/>
      <c r="I2135" s="3"/>
      <c r="J2135" s="3"/>
      <c r="K2135" s="3"/>
      <c r="L2135" s="3"/>
      <c r="M2135" s="3"/>
      <c r="N2135" s="3"/>
      <c r="O2135" s="3"/>
      <c r="P2135" s="3"/>
      <c r="Q2135" s="3"/>
      <c r="R2135" s="3"/>
      <c r="S2135" s="3"/>
      <c r="T2135" s="3"/>
      <c r="U2135" s="3"/>
      <c r="V2135" s="3"/>
      <c r="W2135" s="3"/>
      <c r="X2135" s="3"/>
      <c r="Y2135" s="3"/>
      <c r="Z2135" s="3"/>
      <c r="AA2135" s="3"/>
      <c r="AB2135" s="3"/>
      <c r="AC2135" s="3"/>
      <c r="AD2135" s="3"/>
      <c r="AE2135" s="3"/>
      <c r="AF2135" s="3"/>
      <c r="AG2135" s="3"/>
      <c r="AH2135" s="3"/>
      <c r="AI2135" s="3"/>
      <c r="AJ2135" s="3"/>
      <c r="AK2135" s="3"/>
      <c r="AL2135" s="3"/>
      <c r="AM2135" s="3"/>
      <c r="AN2135" s="3"/>
      <c r="AO2135" s="3"/>
      <c r="AP2135" s="3"/>
      <c r="AQ2135" s="3"/>
      <c r="AR2135" s="3"/>
      <c r="AS2135" s="3"/>
      <c r="AT2135" s="3"/>
      <c r="AU2135" s="3"/>
      <c r="AV2135" s="3"/>
      <c r="AW2135" s="3"/>
      <c r="AX2135" s="3"/>
      <c r="AY2135" s="3"/>
      <c r="AZ2135" s="3"/>
      <c r="BA2135" s="3"/>
      <c r="BB2135" s="3"/>
      <c r="BC2135" s="3"/>
      <c r="BD2135" s="3"/>
      <c r="BE2135" s="3"/>
      <c r="BF2135" s="3"/>
      <c r="BG2135" s="3"/>
      <c r="BH2135" s="3"/>
      <c r="BI2135" s="3"/>
      <c r="BJ2135" s="3"/>
      <c r="BK2135" s="3"/>
      <c r="BL2135" s="51"/>
      <c r="BM2135" s="8"/>
      <c r="BN2135" s="8"/>
      <c r="BO2135" s="10"/>
      <c r="BP2135" s="8"/>
      <c r="BQ2135" s="8"/>
      <c r="BR2135" s="8"/>
      <c r="BS2135" s="8"/>
      <c r="BT2135" s="8"/>
      <c r="BU2135" s="8"/>
      <c r="BV2135" s="8"/>
      <c r="BW2135" s="8"/>
    </row>
    <row r="2136" spans="1:75" x14ac:dyDescent="0.3">
      <c r="A2136" s="7"/>
      <c r="B2136" s="3"/>
      <c r="C2136" s="3"/>
      <c r="D2136" s="3"/>
      <c r="E2136" s="3"/>
      <c r="F2136" s="3"/>
      <c r="H2136" s="3"/>
      <c r="I2136" s="3"/>
      <c r="J2136" s="3"/>
      <c r="K2136" s="3"/>
      <c r="L2136" s="3"/>
      <c r="M2136" s="3"/>
      <c r="N2136" s="3"/>
      <c r="O2136" s="3"/>
      <c r="P2136" s="3"/>
      <c r="Q2136" s="3"/>
      <c r="R2136" s="3"/>
      <c r="S2136" s="3"/>
      <c r="T2136" s="3"/>
      <c r="U2136" s="3"/>
      <c r="V2136" s="3"/>
      <c r="W2136" s="3"/>
      <c r="X2136" s="3"/>
      <c r="Y2136" s="3"/>
      <c r="Z2136" s="3"/>
      <c r="AA2136" s="3"/>
      <c r="AB2136" s="3"/>
      <c r="AC2136" s="3"/>
      <c r="AD2136" s="3"/>
      <c r="AE2136" s="3"/>
      <c r="AF2136" s="3"/>
      <c r="AG2136" s="3"/>
      <c r="AH2136" s="3"/>
      <c r="AI2136" s="3"/>
      <c r="AJ2136" s="3"/>
      <c r="AK2136" s="3"/>
      <c r="AL2136" s="3"/>
      <c r="AM2136" s="3"/>
      <c r="AN2136" s="3"/>
      <c r="AO2136" s="3"/>
      <c r="AP2136" s="3"/>
      <c r="AQ2136" s="3"/>
      <c r="AR2136" s="3"/>
      <c r="AS2136" s="3"/>
      <c r="AT2136" s="3"/>
      <c r="AU2136" s="3"/>
      <c r="AV2136" s="3"/>
      <c r="AW2136" s="3"/>
      <c r="AX2136" s="3"/>
      <c r="AY2136" s="3"/>
      <c r="AZ2136" s="3"/>
      <c r="BA2136" s="3"/>
      <c r="BB2136" s="3"/>
      <c r="BC2136" s="3"/>
      <c r="BD2136" s="3"/>
      <c r="BE2136" s="3"/>
      <c r="BF2136" s="3"/>
      <c r="BG2136" s="3"/>
      <c r="BH2136" s="3"/>
      <c r="BI2136" s="3"/>
      <c r="BJ2136" s="3"/>
      <c r="BK2136" s="3"/>
      <c r="BL2136" s="51"/>
      <c r="BM2136" s="8"/>
      <c r="BN2136" s="8"/>
      <c r="BO2136" s="10"/>
      <c r="BP2136" s="8"/>
      <c r="BQ2136" s="8"/>
      <c r="BR2136" s="8"/>
      <c r="BS2136" s="8"/>
      <c r="BT2136" s="8"/>
      <c r="BU2136" s="8"/>
      <c r="BV2136" s="8"/>
      <c r="BW2136" s="8"/>
    </row>
    <row r="2137" spans="1:75" x14ac:dyDescent="0.3">
      <c r="A2137" s="7"/>
      <c r="B2137" s="3"/>
      <c r="C2137" s="3"/>
      <c r="D2137" s="3"/>
      <c r="E2137" s="3"/>
      <c r="F2137" s="3"/>
      <c r="H2137" s="3"/>
      <c r="I2137" s="3"/>
      <c r="J2137" s="3"/>
      <c r="K2137" s="3"/>
      <c r="L2137" s="3"/>
      <c r="M2137" s="3"/>
      <c r="N2137" s="3"/>
      <c r="O2137" s="3"/>
      <c r="P2137" s="3"/>
      <c r="Q2137" s="3"/>
      <c r="R2137" s="3"/>
      <c r="S2137" s="3"/>
      <c r="T2137" s="3"/>
      <c r="U2137" s="3"/>
      <c r="V2137" s="3"/>
      <c r="W2137" s="3"/>
      <c r="X2137" s="3"/>
      <c r="Y2137" s="3"/>
      <c r="Z2137" s="3"/>
      <c r="AA2137" s="3"/>
      <c r="AB2137" s="3"/>
      <c r="AC2137" s="3"/>
      <c r="AD2137" s="3"/>
      <c r="AE2137" s="3"/>
      <c r="AF2137" s="3"/>
      <c r="AG2137" s="3"/>
      <c r="AH2137" s="3"/>
      <c r="AI2137" s="3"/>
      <c r="AJ2137" s="3"/>
      <c r="AK2137" s="3"/>
      <c r="AL2137" s="3"/>
      <c r="AM2137" s="3"/>
      <c r="AN2137" s="3"/>
      <c r="AO2137" s="3"/>
      <c r="AP2137" s="3"/>
      <c r="AQ2137" s="3"/>
      <c r="AR2137" s="3"/>
      <c r="AS2137" s="3"/>
      <c r="AT2137" s="3"/>
      <c r="AU2137" s="3"/>
      <c r="AV2137" s="3"/>
      <c r="AW2137" s="3"/>
      <c r="AX2137" s="3"/>
      <c r="AY2137" s="3"/>
      <c r="AZ2137" s="3"/>
      <c r="BA2137" s="3"/>
      <c r="BB2137" s="3"/>
      <c r="BC2137" s="3"/>
      <c r="BD2137" s="3"/>
      <c r="BE2137" s="3"/>
      <c r="BF2137" s="3"/>
      <c r="BG2137" s="3"/>
      <c r="BH2137" s="3"/>
      <c r="BI2137" s="3"/>
      <c r="BJ2137" s="3"/>
      <c r="BK2137" s="3"/>
      <c r="BL2137" s="51"/>
      <c r="BM2137" s="8"/>
      <c r="BN2137" s="8"/>
      <c r="BO2137" s="10"/>
      <c r="BP2137" s="8"/>
      <c r="BQ2137" s="8"/>
      <c r="BR2137" s="8"/>
      <c r="BS2137" s="8"/>
      <c r="BT2137" s="8"/>
      <c r="BU2137" s="8"/>
      <c r="BV2137" s="8"/>
      <c r="BW2137" s="8"/>
    </row>
    <row r="2138" spans="1:75" x14ac:dyDescent="0.3">
      <c r="A2138" s="7"/>
      <c r="B2138" s="3"/>
      <c r="C2138" s="3"/>
      <c r="D2138" s="3"/>
      <c r="E2138" s="3"/>
      <c r="F2138" s="3"/>
      <c r="H2138" s="3"/>
      <c r="I2138" s="3"/>
      <c r="J2138" s="3"/>
      <c r="K2138" s="3"/>
      <c r="L2138" s="3"/>
      <c r="M2138" s="3"/>
      <c r="N2138" s="3"/>
      <c r="O2138" s="3"/>
      <c r="P2138" s="3"/>
      <c r="Q2138" s="3"/>
      <c r="R2138" s="3"/>
      <c r="S2138" s="3"/>
      <c r="T2138" s="3"/>
      <c r="U2138" s="3"/>
      <c r="V2138" s="3"/>
      <c r="W2138" s="3"/>
      <c r="X2138" s="3"/>
      <c r="Y2138" s="3"/>
      <c r="Z2138" s="3"/>
      <c r="AA2138" s="3"/>
      <c r="AB2138" s="3"/>
      <c r="AC2138" s="3"/>
      <c r="AD2138" s="3"/>
      <c r="AE2138" s="3"/>
      <c r="AF2138" s="3"/>
      <c r="AG2138" s="3"/>
      <c r="AH2138" s="3"/>
      <c r="AI2138" s="3"/>
      <c r="AJ2138" s="3"/>
      <c r="AK2138" s="3"/>
      <c r="AL2138" s="3"/>
      <c r="AM2138" s="3"/>
      <c r="AN2138" s="3"/>
      <c r="AO2138" s="3"/>
      <c r="AP2138" s="3"/>
      <c r="AQ2138" s="3"/>
      <c r="AR2138" s="3"/>
      <c r="AS2138" s="3"/>
      <c r="AT2138" s="3"/>
      <c r="AU2138" s="3"/>
      <c r="AV2138" s="3"/>
      <c r="AW2138" s="3"/>
      <c r="AX2138" s="3"/>
      <c r="AY2138" s="3"/>
      <c r="AZ2138" s="3"/>
      <c r="BA2138" s="3"/>
      <c r="BB2138" s="3"/>
      <c r="BC2138" s="3"/>
      <c r="BD2138" s="3"/>
      <c r="BE2138" s="3"/>
      <c r="BF2138" s="3"/>
      <c r="BG2138" s="3"/>
      <c r="BH2138" s="3"/>
      <c r="BI2138" s="3"/>
      <c r="BJ2138" s="3"/>
      <c r="BK2138" s="3"/>
      <c r="BL2138" s="51"/>
      <c r="BM2138" s="8"/>
      <c r="BN2138" s="8"/>
      <c r="BO2138" s="10"/>
      <c r="BP2138" s="8"/>
      <c r="BQ2138" s="8"/>
      <c r="BR2138" s="8"/>
      <c r="BS2138" s="8"/>
      <c r="BT2138" s="8"/>
      <c r="BU2138" s="8"/>
      <c r="BV2138" s="8"/>
      <c r="BW2138" s="8"/>
    </row>
    <row r="2139" spans="1:75" x14ac:dyDescent="0.3">
      <c r="A2139" s="7"/>
      <c r="B2139" s="3"/>
      <c r="C2139" s="3"/>
      <c r="D2139" s="3"/>
      <c r="E2139" s="3"/>
      <c r="F2139" s="3"/>
      <c r="H2139" s="3"/>
      <c r="I2139" s="3"/>
      <c r="J2139" s="3"/>
      <c r="K2139" s="3"/>
      <c r="L2139" s="3"/>
      <c r="M2139" s="3"/>
      <c r="N2139" s="3"/>
      <c r="O2139" s="3"/>
      <c r="P2139" s="3"/>
      <c r="Q2139" s="3"/>
      <c r="R2139" s="3"/>
      <c r="S2139" s="3"/>
      <c r="T2139" s="3"/>
      <c r="U2139" s="3"/>
      <c r="V2139" s="3"/>
      <c r="W2139" s="3"/>
      <c r="X2139" s="3"/>
      <c r="Y2139" s="3"/>
      <c r="Z2139" s="3"/>
      <c r="AA2139" s="3"/>
      <c r="AB2139" s="3"/>
      <c r="AC2139" s="3"/>
      <c r="AD2139" s="3"/>
      <c r="AE2139" s="3"/>
      <c r="AF2139" s="3"/>
      <c r="AG2139" s="3"/>
      <c r="AH2139" s="3"/>
      <c r="AI2139" s="3"/>
      <c r="AJ2139" s="3"/>
      <c r="AK2139" s="3"/>
      <c r="AL2139" s="3"/>
      <c r="AM2139" s="3"/>
      <c r="AN2139" s="3"/>
      <c r="AO2139" s="3"/>
      <c r="AP2139" s="3"/>
      <c r="AQ2139" s="3"/>
      <c r="AR2139" s="3"/>
      <c r="AS2139" s="3"/>
      <c r="AT2139" s="3"/>
      <c r="AU2139" s="3"/>
      <c r="AV2139" s="3"/>
      <c r="AW2139" s="3"/>
      <c r="AX2139" s="3"/>
      <c r="AY2139" s="3"/>
      <c r="AZ2139" s="3"/>
      <c r="BA2139" s="3"/>
      <c r="BB2139" s="3"/>
      <c r="BC2139" s="3"/>
      <c r="BD2139" s="3"/>
      <c r="BE2139" s="3"/>
      <c r="BF2139" s="3"/>
      <c r="BG2139" s="3"/>
      <c r="BH2139" s="3"/>
      <c r="BI2139" s="3"/>
      <c r="BJ2139" s="3"/>
      <c r="BK2139" s="3"/>
      <c r="BL2139" s="51"/>
      <c r="BM2139" s="8"/>
      <c r="BN2139" s="8"/>
      <c r="BO2139" s="10"/>
      <c r="BP2139" s="8"/>
      <c r="BQ2139" s="8"/>
      <c r="BR2139" s="8"/>
      <c r="BS2139" s="8"/>
      <c r="BT2139" s="8"/>
      <c r="BU2139" s="8"/>
      <c r="BV2139" s="8"/>
      <c r="BW2139" s="8"/>
    </row>
    <row r="2140" spans="1:75" x14ac:dyDescent="0.3">
      <c r="A2140" s="7"/>
      <c r="B2140" s="3"/>
      <c r="C2140" s="3"/>
      <c r="D2140" s="3"/>
      <c r="E2140" s="3"/>
      <c r="F2140" s="3"/>
      <c r="H2140" s="3"/>
      <c r="I2140" s="3"/>
      <c r="J2140" s="3"/>
      <c r="K2140" s="3"/>
      <c r="L2140" s="3"/>
      <c r="M2140" s="3"/>
      <c r="N2140" s="3"/>
      <c r="O2140" s="3"/>
      <c r="P2140" s="3"/>
      <c r="Q2140" s="3"/>
      <c r="R2140" s="3"/>
      <c r="S2140" s="3"/>
      <c r="T2140" s="3"/>
      <c r="U2140" s="3"/>
      <c r="V2140" s="3"/>
      <c r="W2140" s="3"/>
      <c r="X2140" s="3"/>
      <c r="Y2140" s="3"/>
      <c r="Z2140" s="3"/>
      <c r="AA2140" s="3"/>
      <c r="AB2140" s="3"/>
      <c r="AC2140" s="3"/>
      <c r="AD2140" s="3"/>
      <c r="AE2140" s="3"/>
      <c r="AF2140" s="3"/>
      <c r="AG2140" s="3"/>
      <c r="AH2140" s="3"/>
      <c r="AI2140" s="3"/>
      <c r="AJ2140" s="3"/>
      <c r="AK2140" s="3"/>
      <c r="AL2140" s="3"/>
      <c r="AM2140" s="3"/>
      <c r="AN2140" s="3"/>
      <c r="AO2140" s="3"/>
      <c r="AP2140" s="3"/>
      <c r="AQ2140" s="3"/>
      <c r="AR2140" s="3"/>
      <c r="AS2140" s="3"/>
      <c r="AT2140" s="3"/>
      <c r="AU2140" s="3"/>
      <c r="AV2140" s="3"/>
      <c r="AW2140" s="3"/>
      <c r="AX2140" s="3"/>
      <c r="AY2140" s="3"/>
      <c r="AZ2140" s="3"/>
      <c r="BA2140" s="3"/>
      <c r="BB2140" s="3"/>
      <c r="BC2140" s="3"/>
      <c r="BD2140" s="3"/>
      <c r="BE2140" s="3"/>
      <c r="BF2140" s="3"/>
      <c r="BG2140" s="3"/>
      <c r="BH2140" s="3"/>
      <c r="BI2140" s="3"/>
      <c r="BJ2140" s="3"/>
      <c r="BK2140" s="3"/>
      <c r="BL2140" s="51"/>
      <c r="BM2140" s="8"/>
      <c r="BN2140" s="8"/>
      <c r="BO2140" s="10"/>
      <c r="BP2140" s="8"/>
      <c r="BQ2140" s="8"/>
      <c r="BR2140" s="8"/>
      <c r="BS2140" s="8"/>
      <c r="BT2140" s="8"/>
      <c r="BU2140" s="8"/>
      <c r="BV2140" s="8"/>
      <c r="BW2140" s="8"/>
    </row>
    <row r="2141" spans="1:75" x14ac:dyDescent="0.3">
      <c r="A2141" s="7"/>
      <c r="B2141" s="3"/>
      <c r="C2141" s="3"/>
      <c r="D2141" s="3"/>
      <c r="E2141" s="3"/>
      <c r="F2141" s="3"/>
      <c r="H2141" s="3"/>
      <c r="I2141" s="3"/>
      <c r="J2141" s="3"/>
      <c r="K2141" s="3"/>
      <c r="L2141" s="3"/>
      <c r="M2141" s="3"/>
      <c r="N2141" s="3"/>
      <c r="O2141" s="3"/>
      <c r="P2141" s="3"/>
      <c r="Q2141" s="3"/>
      <c r="R2141" s="3"/>
      <c r="S2141" s="3"/>
      <c r="T2141" s="3"/>
      <c r="U2141" s="3"/>
      <c r="V2141" s="3"/>
      <c r="W2141" s="3"/>
      <c r="X2141" s="3"/>
      <c r="Y2141" s="3"/>
      <c r="Z2141" s="3"/>
      <c r="AA2141" s="3"/>
      <c r="AB2141" s="3"/>
      <c r="AC2141" s="3"/>
      <c r="AD2141" s="3"/>
      <c r="AE2141" s="3"/>
      <c r="AF2141" s="3"/>
      <c r="AG2141" s="3"/>
      <c r="AH2141" s="3"/>
      <c r="AI2141" s="3"/>
      <c r="AJ2141" s="3"/>
      <c r="AK2141" s="3"/>
      <c r="AL2141" s="3"/>
      <c r="AM2141" s="3"/>
      <c r="AN2141" s="3"/>
      <c r="AO2141" s="3"/>
      <c r="AP2141" s="3"/>
      <c r="AQ2141" s="3"/>
      <c r="AR2141" s="3"/>
      <c r="AS2141" s="3"/>
      <c r="AT2141" s="3"/>
      <c r="AU2141" s="3"/>
      <c r="AV2141" s="3"/>
      <c r="AW2141" s="3"/>
      <c r="AX2141" s="3"/>
      <c r="AY2141" s="3"/>
      <c r="AZ2141" s="3"/>
      <c r="BA2141" s="3"/>
      <c r="BB2141" s="3"/>
      <c r="BC2141" s="3"/>
      <c r="BD2141" s="3"/>
      <c r="BE2141" s="3"/>
      <c r="BF2141" s="3"/>
      <c r="BG2141" s="3"/>
      <c r="BH2141" s="3"/>
      <c r="BI2141" s="3"/>
      <c r="BJ2141" s="3"/>
      <c r="BK2141" s="3"/>
      <c r="BL2141" s="51"/>
      <c r="BM2141" s="8"/>
      <c r="BN2141" s="8"/>
      <c r="BO2141" s="10"/>
      <c r="BP2141" s="8"/>
      <c r="BQ2141" s="8"/>
      <c r="BR2141" s="8"/>
      <c r="BS2141" s="8"/>
      <c r="BT2141" s="8"/>
      <c r="BU2141" s="8"/>
      <c r="BV2141" s="8"/>
      <c r="BW2141" s="8"/>
    </row>
    <row r="2142" spans="1:75" x14ac:dyDescent="0.3">
      <c r="A2142" s="7"/>
      <c r="B2142" s="3"/>
      <c r="C2142" s="3"/>
      <c r="D2142" s="3"/>
      <c r="E2142" s="3"/>
      <c r="F2142" s="3"/>
      <c r="H2142" s="3"/>
      <c r="I2142" s="3"/>
      <c r="J2142" s="3"/>
      <c r="K2142" s="3"/>
      <c r="L2142" s="3"/>
      <c r="M2142" s="3"/>
      <c r="N2142" s="3"/>
      <c r="O2142" s="3"/>
      <c r="P2142" s="3"/>
      <c r="Q2142" s="3"/>
      <c r="R2142" s="3"/>
      <c r="S2142" s="3"/>
      <c r="T2142" s="3"/>
      <c r="U2142" s="3"/>
      <c r="V2142" s="3"/>
      <c r="W2142" s="3"/>
      <c r="X2142" s="3"/>
      <c r="Y2142" s="3"/>
      <c r="Z2142" s="3"/>
      <c r="AA2142" s="3"/>
      <c r="AB2142" s="3"/>
      <c r="AC2142" s="3"/>
      <c r="AD2142" s="3"/>
      <c r="AE2142" s="3"/>
      <c r="AF2142" s="3"/>
      <c r="AG2142" s="3"/>
      <c r="AH2142" s="3"/>
      <c r="AI2142" s="3"/>
      <c r="AJ2142" s="3"/>
      <c r="AK2142" s="3"/>
      <c r="AL2142" s="3"/>
      <c r="AM2142" s="3"/>
      <c r="AN2142" s="3"/>
      <c r="AO2142" s="3"/>
      <c r="AP2142" s="3"/>
      <c r="AQ2142" s="3"/>
      <c r="AR2142" s="3"/>
      <c r="AS2142" s="3"/>
      <c r="AT2142" s="3"/>
      <c r="AU2142" s="3"/>
      <c r="AV2142" s="3"/>
      <c r="AW2142" s="3"/>
      <c r="AX2142" s="3"/>
      <c r="AY2142" s="3"/>
      <c r="AZ2142" s="3"/>
      <c r="BA2142" s="3"/>
      <c r="BB2142" s="3"/>
      <c r="BC2142" s="3"/>
      <c r="BD2142" s="3"/>
      <c r="BE2142" s="3"/>
      <c r="BF2142" s="3"/>
      <c r="BG2142" s="3"/>
      <c r="BH2142" s="3"/>
      <c r="BI2142" s="3"/>
      <c r="BJ2142" s="3"/>
      <c r="BK2142" s="3"/>
      <c r="BL2142" s="51"/>
      <c r="BM2142" s="8"/>
      <c r="BN2142" s="8"/>
      <c r="BO2142" s="10"/>
      <c r="BP2142" s="8"/>
      <c r="BQ2142" s="8"/>
      <c r="BR2142" s="8"/>
      <c r="BS2142" s="8"/>
      <c r="BT2142" s="8"/>
      <c r="BU2142" s="8"/>
      <c r="BV2142" s="8"/>
      <c r="BW2142" s="8"/>
    </row>
    <row r="2143" spans="1:75" x14ac:dyDescent="0.3">
      <c r="A2143" s="7"/>
      <c r="B2143" s="3"/>
      <c r="C2143" s="3"/>
      <c r="D2143" s="3"/>
      <c r="E2143" s="3"/>
      <c r="F2143" s="3"/>
      <c r="H2143" s="3"/>
      <c r="I2143" s="3"/>
      <c r="J2143" s="3"/>
      <c r="K2143" s="3"/>
      <c r="L2143" s="3"/>
      <c r="M2143" s="3"/>
      <c r="N2143" s="3"/>
      <c r="O2143" s="3"/>
      <c r="P2143" s="3"/>
      <c r="Q2143" s="3"/>
      <c r="R2143" s="3"/>
      <c r="S2143" s="3"/>
      <c r="T2143" s="3"/>
      <c r="U2143" s="3"/>
      <c r="V2143" s="3"/>
      <c r="W2143" s="3"/>
      <c r="X2143" s="3"/>
      <c r="Y2143" s="3"/>
      <c r="Z2143" s="3"/>
      <c r="AA2143" s="3"/>
      <c r="AB2143" s="3"/>
      <c r="AC2143" s="3"/>
      <c r="AD2143" s="3"/>
      <c r="AE2143" s="3"/>
      <c r="AF2143" s="3"/>
      <c r="AG2143" s="3"/>
      <c r="AH2143" s="3"/>
      <c r="AI2143" s="3"/>
      <c r="AJ2143" s="3"/>
      <c r="AK2143" s="3"/>
      <c r="AL2143" s="3"/>
      <c r="AM2143" s="3"/>
      <c r="AN2143" s="3"/>
      <c r="AO2143" s="3"/>
      <c r="AP2143" s="3"/>
      <c r="AQ2143" s="3"/>
      <c r="AR2143" s="3"/>
      <c r="AS2143" s="3"/>
      <c r="AT2143" s="3"/>
      <c r="AU2143" s="3"/>
      <c r="AV2143" s="3"/>
      <c r="AW2143" s="3"/>
      <c r="AX2143" s="3"/>
      <c r="AY2143" s="3"/>
      <c r="AZ2143" s="3"/>
      <c r="BA2143" s="3"/>
      <c r="BB2143" s="3"/>
      <c r="BC2143" s="3"/>
      <c r="BD2143" s="3"/>
      <c r="BE2143" s="3"/>
      <c r="BF2143" s="3"/>
      <c r="BG2143" s="3"/>
      <c r="BH2143" s="3"/>
      <c r="BI2143" s="3"/>
      <c r="BJ2143" s="3"/>
      <c r="BK2143" s="3"/>
      <c r="BL2143" s="51"/>
      <c r="BM2143" s="8"/>
      <c r="BN2143" s="8"/>
      <c r="BO2143" s="10"/>
      <c r="BP2143" s="8"/>
      <c r="BQ2143" s="8"/>
      <c r="BR2143" s="8"/>
      <c r="BS2143" s="8"/>
      <c r="BT2143" s="8"/>
      <c r="BU2143" s="8"/>
      <c r="BV2143" s="8"/>
      <c r="BW2143" s="8"/>
    </row>
    <row r="2144" spans="1:75" x14ac:dyDescent="0.3">
      <c r="A2144" s="7"/>
      <c r="B2144" s="3"/>
      <c r="C2144" s="3"/>
      <c r="D2144" s="3"/>
      <c r="E2144" s="3"/>
      <c r="F2144" s="3"/>
      <c r="H2144" s="3"/>
      <c r="I2144" s="3"/>
      <c r="J2144" s="3"/>
      <c r="K2144" s="3"/>
      <c r="L2144" s="3"/>
      <c r="M2144" s="3"/>
      <c r="N2144" s="3"/>
      <c r="O2144" s="3"/>
      <c r="P2144" s="3"/>
      <c r="Q2144" s="3"/>
      <c r="R2144" s="3"/>
      <c r="S2144" s="3"/>
      <c r="T2144" s="3"/>
      <c r="U2144" s="3"/>
      <c r="V2144" s="3"/>
      <c r="W2144" s="3"/>
      <c r="X2144" s="3"/>
      <c r="Y2144" s="3"/>
      <c r="Z2144" s="3"/>
      <c r="AA2144" s="3"/>
      <c r="AB2144" s="3"/>
      <c r="AC2144" s="3"/>
      <c r="AD2144" s="3"/>
      <c r="AE2144" s="3"/>
      <c r="AF2144" s="3"/>
      <c r="AG2144" s="3"/>
      <c r="AH2144" s="3"/>
      <c r="AI2144" s="3"/>
      <c r="AJ2144" s="3"/>
      <c r="AK2144" s="3"/>
      <c r="AL2144" s="3"/>
      <c r="AM2144" s="3"/>
      <c r="AN2144" s="3"/>
      <c r="AO2144" s="3"/>
      <c r="AP2144" s="3"/>
      <c r="AQ2144" s="3"/>
      <c r="AR2144" s="3"/>
      <c r="AS2144" s="3"/>
      <c r="AT2144" s="3"/>
      <c r="AU2144" s="3"/>
      <c r="AV2144" s="3"/>
      <c r="AW2144" s="3"/>
      <c r="AX2144" s="3"/>
      <c r="AY2144" s="3"/>
      <c r="AZ2144" s="3"/>
      <c r="BA2144" s="3"/>
      <c r="BB2144" s="3"/>
      <c r="BC2144" s="3"/>
      <c r="BD2144" s="3"/>
      <c r="BE2144" s="3"/>
      <c r="BF2144" s="3"/>
      <c r="BG2144" s="3"/>
      <c r="BH2144" s="3"/>
      <c r="BI2144" s="3"/>
      <c r="BJ2144" s="3"/>
      <c r="BK2144" s="3"/>
      <c r="BL2144" s="51"/>
      <c r="BM2144" s="8"/>
      <c r="BN2144" s="8"/>
      <c r="BO2144" s="10"/>
      <c r="BP2144" s="8"/>
      <c r="BQ2144" s="8"/>
      <c r="BR2144" s="8"/>
      <c r="BS2144" s="8"/>
      <c r="BT2144" s="8"/>
      <c r="BU2144" s="8"/>
      <c r="BV2144" s="8"/>
      <c r="BW2144" s="8"/>
    </row>
    <row r="2145" spans="1:75" x14ac:dyDescent="0.3">
      <c r="A2145" s="7"/>
      <c r="B2145" s="3"/>
      <c r="C2145" s="3"/>
      <c r="D2145" s="3"/>
      <c r="E2145" s="3"/>
      <c r="F2145" s="3"/>
      <c r="H2145" s="3"/>
      <c r="I2145" s="3"/>
      <c r="J2145" s="3"/>
      <c r="K2145" s="3"/>
      <c r="L2145" s="3"/>
      <c r="M2145" s="3"/>
      <c r="N2145" s="3"/>
      <c r="O2145" s="3"/>
      <c r="P2145" s="3"/>
      <c r="Q2145" s="3"/>
      <c r="R2145" s="3"/>
      <c r="S2145" s="3"/>
      <c r="T2145" s="3"/>
      <c r="U2145" s="3"/>
      <c r="V2145" s="3"/>
      <c r="W2145" s="3"/>
      <c r="X2145" s="3"/>
      <c r="Y2145" s="3"/>
      <c r="Z2145" s="3"/>
      <c r="AA2145" s="3"/>
      <c r="AB2145" s="3"/>
      <c r="AC2145" s="3"/>
      <c r="AD2145" s="3"/>
      <c r="AE2145" s="3"/>
      <c r="AF2145" s="3"/>
      <c r="AG2145" s="3"/>
      <c r="AH2145" s="3"/>
      <c r="AI2145" s="3"/>
      <c r="AJ2145" s="3"/>
      <c r="AK2145" s="3"/>
      <c r="AL2145" s="3"/>
      <c r="AM2145" s="3"/>
      <c r="AN2145" s="3"/>
      <c r="AO2145" s="3"/>
      <c r="AP2145" s="3"/>
      <c r="AQ2145" s="3"/>
      <c r="AR2145" s="3"/>
      <c r="AS2145" s="3"/>
      <c r="AT2145" s="3"/>
      <c r="AU2145" s="3"/>
      <c r="AV2145" s="3"/>
      <c r="AW2145" s="3"/>
      <c r="AX2145" s="3"/>
      <c r="AY2145" s="3"/>
      <c r="AZ2145" s="3"/>
      <c r="BA2145" s="3"/>
      <c r="BB2145" s="3"/>
      <c r="BC2145" s="3"/>
      <c r="BD2145" s="3"/>
      <c r="BE2145" s="3"/>
      <c r="BF2145" s="3"/>
      <c r="BG2145" s="3"/>
      <c r="BH2145" s="3"/>
      <c r="BI2145" s="3"/>
      <c r="BJ2145" s="3"/>
      <c r="BK2145" s="3"/>
      <c r="BL2145" s="51"/>
      <c r="BM2145" s="8"/>
      <c r="BN2145" s="8"/>
      <c r="BO2145" s="10"/>
      <c r="BP2145" s="8"/>
      <c r="BQ2145" s="8"/>
      <c r="BR2145" s="8"/>
      <c r="BS2145" s="8"/>
      <c r="BT2145" s="8"/>
      <c r="BU2145" s="8"/>
      <c r="BV2145" s="8"/>
      <c r="BW2145" s="8"/>
    </row>
    <row r="2146" spans="1:75" x14ac:dyDescent="0.3">
      <c r="A2146" s="7"/>
      <c r="B2146" s="3"/>
      <c r="C2146" s="3"/>
      <c r="D2146" s="3"/>
      <c r="E2146" s="3"/>
      <c r="F2146" s="3"/>
      <c r="H2146" s="3"/>
      <c r="I2146" s="3"/>
      <c r="J2146" s="3"/>
      <c r="K2146" s="3"/>
      <c r="L2146" s="3"/>
      <c r="M2146" s="3"/>
      <c r="N2146" s="3"/>
      <c r="O2146" s="3"/>
      <c r="P2146" s="3"/>
      <c r="Q2146" s="3"/>
      <c r="R2146" s="3"/>
      <c r="S2146" s="3"/>
      <c r="T2146" s="3"/>
      <c r="U2146" s="3"/>
      <c r="V2146" s="3"/>
      <c r="W2146" s="3"/>
      <c r="X2146" s="3"/>
      <c r="Y2146" s="3"/>
      <c r="Z2146" s="3"/>
      <c r="AA2146" s="3"/>
      <c r="AB2146" s="3"/>
      <c r="AC2146" s="3"/>
      <c r="AD2146" s="3"/>
      <c r="AE2146" s="3"/>
      <c r="AF2146" s="3"/>
      <c r="AG2146" s="3"/>
      <c r="AH2146" s="3"/>
      <c r="AI2146" s="3"/>
      <c r="AJ2146" s="3"/>
      <c r="AK2146" s="3"/>
      <c r="AL2146" s="3"/>
      <c r="AM2146" s="3"/>
      <c r="AN2146" s="3"/>
      <c r="AO2146" s="3"/>
      <c r="AP2146" s="3"/>
      <c r="AQ2146" s="3"/>
      <c r="AR2146" s="3"/>
      <c r="AS2146" s="3"/>
      <c r="AT2146" s="3"/>
      <c r="AU2146" s="3"/>
      <c r="AV2146" s="3"/>
      <c r="AW2146" s="3"/>
      <c r="AX2146" s="3"/>
      <c r="AY2146" s="3"/>
      <c r="AZ2146" s="3"/>
      <c r="BA2146" s="3"/>
      <c r="BB2146" s="3"/>
      <c r="BC2146" s="3"/>
      <c r="BD2146" s="3"/>
      <c r="BE2146" s="3"/>
      <c r="BF2146" s="3"/>
      <c r="BG2146" s="3"/>
      <c r="BH2146" s="3"/>
      <c r="BI2146" s="3"/>
      <c r="BJ2146" s="3"/>
      <c r="BK2146" s="3"/>
      <c r="BL2146" s="51"/>
      <c r="BM2146" s="8"/>
      <c r="BN2146" s="8"/>
      <c r="BO2146" s="10"/>
      <c r="BP2146" s="8"/>
      <c r="BQ2146" s="8"/>
      <c r="BR2146" s="8"/>
      <c r="BS2146" s="8"/>
      <c r="BT2146" s="8"/>
      <c r="BU2146" s="8"/>
      <c r="BV2146" s="8"/>
      <c r="BW2146" s="8"/>
    </row>
    <row r="2147" spans="1:75" x14ac:dyDescent="0.3">
      <c r="A2147" s="7"/>
      <c r="B2147" s="3"/>
      <c r="C2147" s="3"/>
      <c r="D2147" s="3"/>
      <c r="E2147" s="3"/>
      <c r="F2147" s="3"/>
      <c r="H2147" s="3"/>
      <c r="I2147" s="3"/>
      <c r="J2147" s="3"/>
      <c r="K2147" s="3"/>
      <c r="L2147" s="3"/>
      <c r="M2147" s="3"/>
      <c r="N2147" s="3"/>
      <c r="O2147" s="3"/>
      <c r="P2147" s="3"/>
      <c r="Q2147" s="3"/>
      <c r="R2147" s="3"/>
      <c r="S2147" s="3"/>
      <c r="T2147" s="3"/>
      <c r="U2147" s="3"/>
      <c r="V2147" s="3"/>
      <c r="W2147" s="3"/>
      <c r="X2147" s="3"/>
      <c r="Y2147" s="3"/>
      <c r="Z2147" s="3"/>
      <c r="AA2147" s="3"/>
      <c r="AB2147" s="3"/>
      <c r="AC2147" s="3"/>
      <c r="AD2147" s="3"/>
      <c r="AE2147" s="3"/>
      <c r="AF2147" s="3"/>
      <c r="AG2147" s="3"/>
      <c r="AH2147" s="3"/>
      <c r="AI2147" s="3"/>
      <c r="AJ2147" s="3"/>
      <c r="AK2147" s="3"/>
      <c r="AL2147" s="3"/>
      <c r="AM2147" s="3"/>
      <c r="AN2147" s="3"/>
      <c r="AO2147" s="3"/>
      <c r="AP2147" s="3"/>
      <c r="AQ2147" s="3"/>
      <c r="AR2147" s="3"/>
      <c r="AS2147" s="3"/>
      <c r="AT2147" s="3"/>
      <c r="AU2147" s="3"/>
      <c r="AV2147" s="3"/>
      <c r="AW2147" s="3"/>
      <c r="AX2147" s="3"/>
      <c r="AY2147" s="3"/>
      <c r="AZ2147" s="3"/>
      <c r="BA2147" s="3"/>
      <c r="BB2147" s="3"/>
      <c r="BC2147" s="3"/>
      <c r="BD2147" s="3"/>
      <c r="BE2147" s="3"/>
      <c r="BF2147" s="3"/>
      <c r="BG2147" s="3"/>
      <c r="BH2147" s="3"/>
      <c r="BI2147" s="3"/>
      <c r="BJ2147" s="3"/>
      <c r="BK2147" s="3"/>
      <c r="BL2147" s="51"/>
      <c r="BM2147" s="8"/>
      <c r="BN2147" s="8"/>
      <c r="BO2147" s="10"/>
      <c r="BP2147" s="8"/>
      <c r="BQ2147" s="8"/>
      <c r="BR2147" s="8"/>
      <c r="BS2147" s="8"/>
      <c r="BT2147" s="8"/>
      <c r="BU2147" s="8"/>
      <c r="BV2147" s="8"/>
      <c r="BW2147" s="8"/>
    </row>
    <row r="2148" spans="1:75" x14ac:dyDescent="0.3">
      <c r="A2148" s="7"/>
      <c r="B2148" s="3"/>
      <c r="C2148" s="3"/>
      <c r="D2148" s="3"/>
      <c r="E2148" s="3"/>
      <c r="F2148" s="3"/>
      <c r="H2148" s="3"/>
      <c r="I2148" s="3"/>
      <c r="J2148" s="3"/>
      <c r="K2148" s="3"/>
      <c r="L2148" s="3"/>
      <c r="M2148" s="3"/>
      <c r="N2148" s="3"/>
      <c r="O2148" s="3"/>
      <c r="P2148" s="3"/>
      <c r="Q2148" s="3"/>
      <c r="R2148" s="3"/>
      <c r="S2148" s="3"/>
      <c r="T2148" s="3"/>
      <c r="U2148" s="3"/>
      <c r="V2148" s="3"/>
      <c r="W2148" s="3"/>
      <c r="X2148" s="3"/>
      <c r="Y2148" s="3"/>
      <c r="Z2148" s="3"/>
      <c r="AA2148" s="3"/>
      <c r="AB2148" s="3"/>
      <c r="AC2148" s="3"/>
      <c r="AD2148" s="3"/>
      <c r="AE2148" s="3"/>
      <c r="AF2148" s="3"/>
      <c r="AG2148" s="3"/>
      <c r="AH2148" s="3"/>
      <c r="AI2148" s="3"/>
      <c r="AJ2148" s="3"/>
      <c r="AK2148" s="3"/>
      <c r="AL2148" s="3"/>
      <c r="AM2148" s="3"/>
      <c r="AN2148" s="3"/>
      <c r="AO2148" s="3"/>
      <c r="AP2148" s="3"/>
      <c r="AQ2148" s="3"/>
      <c r="AR2148" s="3"/>
      <c r="AS2148" s="3"/>
      <c r="AT2148" s="3"/>
      <c r="AU2148" s="3"/>
      <c r="AV2148" s="3"/>
      <c r="AW2148" s="3"/>
      <c r="AX2148" s="3"/>
      <c r="AY2148" s="3"/>
      <c r="AZ2148" s="3"/>
      <c r="BA2148" s="3"/>
      <c r="BB2148" s="3"/>
      <c r="BC2148" s="3"/>
      <c r="BD2148" s="3"/>
      <c r="BE2148" s="3"/>
      <c r="BF2148" s="3"/>
      <c r="BG2148" s="3"/>
      <c r="BH2148" s="3"/>
      <c r="BI2148" s="3"/>
      <c r="BJ2148" s="3"/>
      <c r="BK2148" s="3"/>
      <c r="BL2148" s="51"/>
      <c r="BM2148" s="8"/>
      <c r="BN2148" s="8"/>
      <c r="BO2148" s="10"/>
      <c r="BP2148" s="8"/>
      <c r="BQ2148" s="8"/>
      <c r="BR2148" s="8"/>
      <c r="BS2148" s="8"/>
      <c r="BT2148" s="8"/>
      <c r="BU2148" s="8"/>
      <c r="BV2148" s="8"/>
      <c r="BW2148" s="8"/>
    </row>
    <row r="2149" spans="1:75" x14ac:dyDescent="0.3">
      <c r="A2149" s="7"/>
      <c r="B2149" s="3"/>
      <c r="C2149" s="3"/>
      <c r="D2149" s="3"/>
      <c r="E2149" s="3"/>
      <c r="F2149" s="3"/>
      <c r="H2149" s="3"/>
      <c r="I2149" s="3"/>
      <c r="J2149" s="3"/>
      <c r="K2149" s="3"/>
      <c r="L2149" s="3"/>
      <c r="M2149" s="3"/>
      <c r="N2149" s="3"/>
      <c r="O2149" s="3"/>
      <c r="P2149" s="3"/>
      <c r="Q2149" s="3"/>
      <c r="R2149" s="3"/>
      <c r="S2149" s="3"/>
      <c r="T2149" s="3"/>
      <c r="U2149" s="3"/>
      <c r="V2149" s="3"/>
      <c r="W2149" s="3"/>
      <c r="X2149" s="3"/>
      <c r="Y2149" s="3"/>
      <c r="Z2149" s="3"/>
      <c r="AA2149" s="3"/>
      <c r="AB2149" s="3"/>
      <c r="AC2149" s="3"/>
      <c r="AD2149" s="3"/>
      <c r="AE2149" s="3"/>
      <c r="AF2149" s="3"/>
      <c r="AG2149" s="3"/>
      <c r="AH2149" s="3"/>
      <c r="AI2149" s="3"/>
      <c r="AJ2149" s="3"/>
      <c r="AK2149" s="3"/>
      <c r="AL2149" s="3"/>
      <c r="AM2149" s="3"/>
      <c r="AN2149" s="3"/>
      <c r="AO2149" s="3"/>
      <c r="AP2149" s="3"/>
      <c r="AQ2149" s="3"/>
      <c r="AR2149" s="3"/>
      <c r="AS2149" s="3"/>
      <c r="AT2149" s="3"/>
      <c r="AU2149" s="3"/>
      <c r="AV2149" s="3"/>
      <c r="AW2149" s="3"/>
      <c r="AX2149" s="3"/>
      <c r="AY2149" s="3"/>
      <c r="AZ2149" s="3"/>
      <c r="BA2149" s="3"/>
      <c r="BB2149" s="3"/>
      <c r="BC2149" s="3"/>
      <c r="BD2149" s="3"/>
      <c r="BE2149" s="3"/>
      <c r="BF2149" s="3"/>
      <c r="BG2149" s="3"/>
      <c r="BH2149" s="3"/>
      <c r="BI2149" s="3"/>
      <c r="BJ2149" s="3"/>
      <c r="BK2149" s="3"/>
      <c r="BL2149" s="51"/>
      <c r="BM2149" s="8"/>
      <c r="BN2149" s="8"/>
      <c r="BO2149" s="10"/>
      <c r="BP2149" s="8"/>
      <c r="BQ2149" s="8"/>
      <c r="BR2149" s="8"/>
      <c r="BS2149" s="8"/>
      <c r="BT2149" s="8"/>
      <c r="BU2149" s="8"/>
      <c r="BV2149" s="8"/>
      <c r="BW2149" s="8"/>
    </row>
    <row r="2150" spans="1:75" x14ac:dyDescent="0.3">
      <c r="A2150" s="7"/>
      <c r="B2150" s="3"/>
      <c r="C2150" s="3"/>
      <c r="D2150" s="3"/>
      <c r="E2150" s="3"/>
      <c r="F2150" s="3"/>
      <c r="H2150" s="3"/>
      <c r="I2150" s="3"/>
      <c r="J2150" s="3"/>
      <c r="K2150" s="3"/>
      <c r="L2150" s="3"/>
      <c r="M2150" s="3"/>
      <c r="N2150" s="3"/>
      <c r="O2150" s="3"/>
      <c r="P2150" s="3"/>
      <c r="Q2150" s="3"/>
      <c r="R2150" s="3"/>
      <c r="S2150" s="3"/>
      <c r="T2150" s="3"/>
      <c r="U2150" s="3"/>
      <c r="V2150" s="3"/>
      <c r="W2150" s="3"/>
      <c r="X2150" s="3"/>
      <c r="Y2150" s="3"/>
      <c r="Z2150" s="3"/>
      <c r="AA2150" s="3"/>
      <c r="AB2150" s="3"/>
      <c r="AC2150" s="3"/>
      <c r="AD2150" s="3"/>
      <c r="AE2150" s="3"/>
      <c r="AF2150" s="3"/>
      <c r="AG2150" s="3"/>
      <c r="AH2150" s="3"/>
      <c r="AI2150" s="3"/>
      <c r="AJ2150" s="3"/>
      <c r="AK2150" s="3"/>
      <c r="AL2150" s="3"/>
      <c r="AM2150" s="3"/>
      <c r="AN2150" s="3"/>
      <c r="AO2150" s="3"/>
      <c r="AP2150" s="3"/>
      <c r="AQ2150" s="3"/>
      <c r="AR2150" s="3"/>
      <c r="AS2150" s="3"/>
      <c r="AT2150" s="3"/>
      <c r="AU2150" s="3"/>
      <c r="AV2150" s="3"/>
      <c r="AW2150" s="3"/>
      <c r="AX2150" s="3"/>
      <c r="AY2150" s="3"/>
      <c r="AZ2150" s="3"/>
      <c r="BA2150" s="3"/>
      <c r="BB2150" s="3"/>
      <c r="BC2150" s="3"/>
      <c r="BD2150" s="3"/>
      <c r="BE2150" s="3"/>
      <c r="BF2150" s="3"/>
      <c r="BG2150" s="3"/>
      <c r="BH2150" s="3"/>
      <c r="BI2150" s="3"/>
      <c r="BJ2150" s="3"/>
      <c r="BK2150" s="3"/>
      <c r="BL2150" s="51"/>
      <c r="BM2150" s="8"/>
      <c r="BN2150" s="8"/>
      <c r="BO2150" s="10"/>
      <c r="BP2150" s="8"/>
      <c r="BQ2150" s="8"/>
      <c r="BR2150" s="8"/>
      <c r="BS2150" s="8"/>
      <c r="BT2150" s="8"/>
      <c r="BU2150" s="8"/>
      <c r="BV2150" s="8"/>
      <c r="BW2150" s="8"/>
    </row>
    <row r="2151" spans="1:75" x14ac:dyDescent="0.3">
      <c r="A2151" s="7"/>
      <c r="B2151" s="3"/>
      <c r="C2151" s="3"/>
      <c r="D2151" s="3"/>
      <c r="E2151" s="3"/>
      <c r="F2151" s="3"/>
      <c r="H2151" s="3"/>
      <c r="I2151" s="3"/>
      <c r="J2151" s="3"/>
      <c r="K2151" s="3"/>
      <c r="L2151" s="3"/>
      <c r="M2151" s="3"/>
      <c r="N2151" s="3"/>
      <c r="O2151" s="3"/>
      <c r="P2151" s="3"/>
      <c r="Q2151" s="3"/>
      <c r="R2151" s="3"/>
      <c r="S2151" s="3"/>
      <c r="T2151" s="3"/>
      <c r="U2151" s="3"/>
      <c r="V2151" s="3"/>
      <c r="W2151" s="3"/>
      <c r="X2151" s="3"/>
      <c r="Y2151" s="3"/>
      <c r="Z2151" s="3"/>
      <c r="AA2151" s="3"/>
      <c r="AB2151" s="3"/>
      <c r="AC2151" s="3"/>
      <c r="AD2151" s="3"/>
      <c r="AE2151" s="3"/>
      <c r="AF2151" s="3"/>
      <c r="AG2151" s="3"/>
      <c r="AH2151" s="3"/>
      <c r="AI2151" s="3"/>
      <c r="AJ2151" s="3"/>
      <c r="AK2151" s="3"/>
      <c r="AL2151" s="3"/>
      <c r="AM2151" s="3"/>
      <c r="AN2151" s="3"/>
      <c r="AO2151" s="3"/>
      <c r="AP2151" s="3"/>
      <c r="AQ2151" s="3"/>
      <c r="AR2151" s="3"/>
      <c r="AS2151" s="3"/>
      <c r="AT2151" s="3"/>
      <c r="AU2151" s="3"/>
      <c r="AV2151" s="3"/>
      <c r="AW2151" s="3"/>
      <c r="AX2151" s="3"/>
      <c r="AY2151" s="3"/>
      <c r="AZ2151" s="3"/>
      <c r="BA2151" s="3"/>
      <c r="BB2151" s="3"/>
      <c r="BC2151" s="3"/>
      <c r="BD2151" s="3"/>
      <c r="BE2151" s="3"/>
      <c r="BF2151" s="3"/>
      <c r="BG2151" s="3"/>
      <c r="BH2151" s="3"/>
      <c r="BI2151" s="3"/>
      <c r="BJ2151" s="3"/>
      <c r="BK2151" s="3"/>
      <c r="BL2151" s="51"/>
      <c r="BM2151" s="8"/>
      <c r="BN2151" s="8"/>
      <c r="BO2151" s="10"/>
      <c r="BP2151" s="8"/>
      <c r="BQ2151" s="8"/>
      <c r="BR2151" s="8"/>
      <c r="BS2151" s="8"/>
      <c r="BT2151" s="8"/>
      <c r="BU2151" s="8"/>
      <c r="BV2151" s="8"/>
      <c r="BW2151" s="8"/>
    </row>
    <row r="2152" spans="1:75" x14ac:dyDescent="0.3">
      <c r="A2152" s="7"/>
      <c r="B2152" s="3"/>
      <c r="C2152" s="3"/>
      <c r="D2152" s="3"/>
      <c r="E2152" s="3"/>
      <c r="F2152" s="3"/>
      <c r="H2152" s="3"/>
      <c r="I2152" s="3"/>
      <c r="J2152" s="3"/>
      <c r="K2152" s="3"/>
      <c r="L2152" s="3"/>
      <c r="M2152" s="3"/>
      <c r="N2152" s="3"/>
      <c r="O2152" s="3"/>
      <c r="P2152" s="3"/>
      <c r="Q2152" s="3"/>
      <c r="R2152" s="3"/>
      <c r="S2152" s="3"/>
      <c r="T2152" s="3"/>
      <c r="U2152" s="3"/>
      <c r="V2152" s="3"/>
      <c r="W2152" s="3"/>
      <c r="X2152" s="3"/>
      <c r="Y2152" s="3"/>
      <c r="Z2152" s="3"/>
      <c r="AA2152" s="3"/>
      <c r="AB2152" s="3"/>
      <c r="AC2152" s="3"/>
      <c r="AD2152" s="3"/>
      <c r="AE2152" s="3"/>
      <c r="AF2152" s="3"/>
      <c r="AG2152" s="3"/>
      <c r="AH2152" s="3"/>
      <c r="AI2152" s="3"/>
      <c r="AJ2152" s="3"/>
      <c r="AK2152" s="3"/>
      <c r="AL2152" s="3"/>
      <c r="AM2152" s="3"/>
      <c r="AN2152" s="3"/>
      <c r="AO2152" s="3"/>
      <c r="AP2152" s="3"/>
      <c r="AQ2152" s="3"/>
      <c r="AR2152" s="3"/>
      <c r="AS2152" s="3"/>
      <c r="AT2152" s="3"/>
      <c r="AU2152" s="3"/>
      <c r="AV2152" s="3"/>
      <c r="AW2152" s="3"/>
      <c r="AX2152" s="3"/>
      <c r="AY2152" s="3"/>
      <c r="AZ2152" s="3"/>
      <c r="BA2152" s="3"/>
      <c r="BB2152" s="3"/>
      <c r="BC2152" s="3"/>
      <c r="BD2152" s="3"/>
      <c r="BE2152" s="3"/>
      <c r="BF2152" s="3"/>
      <c r="BG2152" s="3"/>
      <c r="BH2152" s="3"/>
      <c r="BI2152" s="3"/>
      <c r="BJ2152" s="3"/>
      <c r="BK2152" s="3"/>
      <c r="BL2152" s="51"/>
      <c r="BM2152" s="8"/>
      <c r="BN2152" s="8"/>
      <c r="BO2152" s="10"/>
      <c r="BP2152" s="8"/>
      <c r="BQ2152" s="8"/>
      <c r="BR2152" s="8"/>
      <c r="BS2152" s="8"/>
      <c r="BT2152" s="8"/>
      <c r="BU2152" s="8"/>
      <c r="BV2152" s="8"/>
      <c r="BW2152" s="8"/>
    </row>
    <row r="2153" spans="1:75" x14ac:dyDescent="0.3">
      <c r="A2153" s="7"/>
      <c r="B2153" s="3"/>
      <c r="C2153" s="3"/>
      <c r="D2153" s="3"/>
      <c r="E2153" s="3"/>
      <c r="F2153" s="3"/>
      <c r="H2153" s="3"/>
      <c r="I2153" s="3"/>
      <c r="J2153" s="3"/>
      <c r="K2153" s="3"/>
      <c r="L2153" s="3"/>
      <c r="M2153" s="3"/>
      <c r="N2153" s="3"/>
      <c r="O2153" s="3"/>
      <c r="P2153" s="3"/>
      <c r="Q2153" s="3"/>
      <c r="R2153" s="3"/>
      <c r="S2153" s="3"/>
      <c r="T2153" s="3"/>
      <c r="U2153" s="3"/>
      <c r="V2153" s="3"/>
      <c r="W2153" s="3"/>
      <c r="X2153" s="3"/>
      <c r="Y2153" s="3"/>
      <c r="Z2153" s="3"/>
      <c r="AA2153" s="3"/>
      <c r="AB2153" s="3"/>
      <c r="AC2153" s="3"/>
      <c r="AD2153" s="3"/>
      <c r="AE2153" s="3"/>
      <c r="AF2153" s="3"/>
      <c r="AG2153" s="3"/>
      <c r="AH2153" s="3"/>
      <c r="AI2153" s="3"/>
      <c r="AJ2153" s="3"/>
      <c r="AK2153" s="3"/>
      <c r="AL2153" s="3"/>
      <c r="AM2153" s="3"/>
      <c r="AN2153" s="3"/>
      <c r="AO2153" s="3"/>
      <c r="AP2153" s="3"/>
      <c r="AQ2153" s="3"/>
      <c r="AR2153" s="3"/>
      <c r="AS2153" s="3"/>
      <c r="AT2153" s="3"/>
      <c r="AU2153" s="3"/>
      <c r="AV2153" s="3"/>
      <c r="AW2153" s="3"/>
      <c r="AX2153" s="3"/>
      <c r="AY2153" s="3"/>
      <c r="AZ2153" s="3"/>
      <c r="BA2153" s="3"/>
      <c r="BB2153" s="3"/>
      <c r="BC2153" s="3"/>
      <c r="BD2153" s="3"/>
      <c r="BE2153" s="3"/>
      <c r="BF2153" s="3"/>
      <c r="BG2153" s="3"/>
      <c r="BH2153" s="3"/>
      <c r="BI2153" s="3"/>
      <c r="BJ2153" s="3"/>
      <c r="BK2153" s="3"/>
      <c r="BL2153" s="51"/>
      <c r="BM2153" s="8"/>
      <c r="BN2153" s="8"/>
      <c r="BO2153" s="10"/>
      <c r="BP2153" s="8"/>
      <c r="BQ2153" s="8"/>
      <c r="BR2153" s="8"/>
      <c r="BS2153" s="8"/>
      <c r="BT2153" s="8"/>
      <c r="BU2153" s="8"/>
      <c r="BV2153" s="8"/>
      <c r="BW2153" s="8"/>
    </row>
    <row r="2154" spans="1:75" x14ac:dyDescent="0.3">
      <c r="A2154" s="7"/>
      <c r="B2154" s="3"/>
      <c r="C2154" s="3"/>
      <c r="D2154" s="3"/>
      <c r="E2154" s="3"/>
      <c r="F2154" s="3"/>
      <c r="H2154" s="3"/>
      <c r="I2154" s="3"/>
      <c r="J2154" s="3"/>
      <c r="K2154" s="3"/>
      <c r="L2154" s="3"/>
      <c r="M2154" s="3"/>
      <c r="N2154" s="3"/>
      <c r="O2154" s="3"/>
      <c r="P2154" s="3"/>
      <c r="Q2154" s="3"/>
      <c r="R2154" s="3"/>
      <c r="S2154" s="3"/>
      <c r="T2154" s="3"/>
      <c r="U2154" s="3"/>
      <c r="V2154" s="3"/>
      <c r="W2154" s="3"/>
      <c r="X2154" s="3"/>
      <c r="Y2154" s="3"/>
      <c r="Z2154" s="3"/>
      <c r="AA2154" s="3"/>
      <c r="AB2154" s="3"/>
      <c r="AC2154" s="3"/>
      <c r="AD2154" s="3"/>
      <c r="AE2154" s="3"/>
      <c r="AF2154" s="3"/>
      <c r="AG2154" s="3"/>
      <c r="AH2154" s="3"/>
      <c r="AI2154" s="3"/>
      <c r="AJ2154" s="3"/>
      <c r="AK2154" s="3"/>
      <c r="AL2154" s="3"/>
      <c r="AM2154" s="3"/>
      <c r="AN2154" s="3"/>
      <c r="AO2154" s="3"/>
      <c r="AP2154" s="3"/>
      <c r="AQ2154" s="3"/>
      <c r="AR2154" s="3"/>
      <c r="AS2154" s="3"/>
      <c r="AT2154" s="3"/>
      <c r="AU2154" s="3"/>
      <c r="AV2154" s="3"/>
      <c r="AW2154" s="3"/>
      <c r="AX2154" s="3"/>
      <c r="AY2154" s="3"/>
      <c r="AZ2154" s="3"/>
      <c r="BA2154" s="3"/>
      <c r="BB2154" s="3"/>
      <c r="BC2154" s="3"/>
      <c r="BD2154" s="3"/>
      <c r="BE2154" s="3"/>
      <c r="BF2154" s="3"/>
      <c r="BG2154" s="3"/>
      <c r="BH2154" s="3"/>
      <c r="BI2154" s="3"/>
      <c r="BJ2154" s="3"/>
      <c r="BK2154" s="3"/>
      <c r="BL2154" s="51"/>
      <c r="BM2154" s="8"/>
      <c r="BN2154" s="8"/>
      <c r="BO2154" s="10"/>
      <c r="BP2154" s="8"/>
      <c r="BQ2154" s="8"/>
      <c r="BR2154" s="8"/>
      <c r="BS2154" s="8"/>
      <c r="BT2154" s="8"/>
      <c r="BU2154" s="8"/>
      <c r="BV2154" s="8"/>
      <c r="BW2154" s="8"/>
    </row>
    <row r="2155" spans="1:75" x14ac:dyDescent="0.3">
      <c r="A2155" s="7"/>
      <c r="B2155" s="3"/>
      <c r="C2155" s="3"/>
      <c r="D2155" s="3"/>
      <c r="E2155" s="3"/>
      <c r="F2155" s="3"/>
      <c r="H2155" s="3"/>
      <c r="I2155" s="3"/>
      <c r="J2155" s="3"/>
      <c r="K2155" s="3"/>
      <c r="L2155" s="3"/>
      <c r="M2155" s="3"/>
      <c r="N2155" s="3"/>
      <c r="O2155" s="3"/>
      <c r="P2155" s="3"/>
      <c r="Q2155" s="3"/>
      <c r="R2155" s="3"/>
      <c r="S2155" s="3"/>
      <c r="T2155" s="3"/>
      <c r="U2155" s="3"/>
      <c r="V2155" s="3"/>
      <c r="W2155" s="3"/>
      <c r="X2155" s="3"/>
      <c r="Y2155" s="3"/>
      <c r="Z2155" s="3"/>
      <c r="AA2155" s="3"/>
      <c r="AB2155" s="3"/>
      <c r="AC2155" s="3"/>
      <c r="AD2155" s="3"/>
      <c r="AE2155" s="3"/>
      <c r="AF2155" s="3"/>
      <c r="AG2155" s="3"/>
      <c r="AH2155" s="3"/>
      <c r="AI2155" s="3"/>
      <c r="AJ2155" s="3"/>
      <c r="AK2155" s="3"/>
      <c r="AL2155" s="3"/>
      <c r="AM2155" s="3"/>
      <c r="AN2155" s="3"/>
      <c r="AO2155" s="3"/>
      <c r="AP2155" s="3"/>
      <c r="AQ2155" s="3"/>
      <c r="AR2155" s="3"/>
      <c r="AS2155" s="3"/>
      <c r="AT2155" s="3"/>
      <c r="AU2155" s="3"/>
      <c r="AV2155" s="3"/>
      <c r="AW2155" s="3"/>
      <c r="AX2155" s="3"/>
      <c r="AY2155" s="3"/>
      <c r="AZ2155" s="3"/>
      <c r="BA2155" s="3"/>
      <c r="BB2155" s="3"/>
      <c r="BC2155" s="3"/>
      <c r="BD2155" s="3"/>
      <c r="BE2155" s="3"/>
      <c r="BF2155" s="3"/>
      <c r="BG2155" s="3"/>
      <c r="BH2155" s="3"/>
      <c r="BI2155" s="3"/>
      <c r="BJ2155" s="3"/>
      <c r="BK2155" s="3"/>
      <c r="BL2155" s="51"/>
      <c r="BM2155" s="8"/>
      <c r="BN2155" s="8"/>
      <c r="BO2155" s="10"/>
      <c r="BP2155" s="8"/>
      <c r="BQ2155" s="8"/>
      <c r="BR2155" s="8"/>
      <c r="BS2155" s="8"/>
      <c r="BT2155" s="8"/>
      <c r="BU2155" s="8"/>
      <c r="BV2155" s="8"/>
      <c r="BW2155" s="8"/>
    </row>
    <row r="2156" spans="1:75" x14ac:dyDescent="0.3">
      <c r="A2156" s="7"/>
      <c r="B2156" s="3"/>
      <c r="C2156" s="3"/>
      <c r="D2156" s="3"/>
      <c r="E2156" s="3"/>
      <c r="F2156" s="3"/>
      <c r="H2156" s="3"/>
      <c r="I2156" s="3"/>
      <c r="J2156" s="3"/>
      <c r="K2156" s="3"/>
      <c r="L2156" s="3"/>
      <c r="M2156" s="3"/>
      <c r="N2156" s="3"/>
      <c r="O2156" s="3"/>
      <c r="P2156" s="3"/>
      <c r="Q2156" s="3"/>
      <c r="R2156" s="3"/>
      <c r="S2156" s="3"/>
      <c r="T2156" s="3"/>
      <c r="U2156" s="3"/>
      <c r="V2156" s="3"/>
      <c r="W2156" s="3"/>
      <c r="X2156" s="3"/>
      <c r="Y2156" s="3"/>
      <c r="Z2156" s="3"/>
      <c r="AA2156" s="3"/>
      <c r="AB2156" s="3"/>
      <c r="AC2156" s="3"/>
      <c r="AD2156" s="3"/>
      <c r="AE2156" s="3"/>
      <c r="AF2156" s="3"/>
      <c r="AG2156" s="3"/>
      <c r="AH2156" s="3"/>
      <c r="AI2156" s="3"/>
      <c r="AJ2156" s="3"/>
      <c r="AK2156" s="3"/>
      <c r="AL2156" s="3"/>
      <c r="AM2156" s="3"/>
      <c r="AN2156" s="3"/>
      <c r="AO2156" s="3"/>
      <c r="AP2156" s="3"/>
      <c r="AQ2156" s="3"/>
      <c r="AR2156" s="3"/>
      <c r="AS2156" s="3"/>
      <c r="AT2156" s="3"/>
      <c r="AU2156" s="3"/>
      <c r="AV2156" s="3"/>
      <c r="AW2156" s="3"/>
      <c r="AX2156" s="3"/>
      <c r="AY2156" s="3"/>
      <c r="AZ2156" s="3"/>
      <c r="BA2156" s="3"/>
      <c r="BB2156" s="3"/>
      <c r="BC2156" s="3"/>
      <c r="BD2156" s="3"/>
      <c r="BE2156" s="3"/>
      <c r="BF2156" s="3"/>
      <c r="BG2156" s="3"/>
      <c r="BH2156" s="3"/>
      <c r="BI2156" s="3"/>
      <c r="BJ2156" s="3"/>
      <c r="BK2156" s="3"/>
      <c r="BL2156" s="51"/>
      <c r="BM2156" s="8"/>
      <c r="BN2156" s="8"/>
      <c r="BO2156" s="10"/>
      <c r="BP2156" s="8"/>
      <c r="BQ2156" s="8"/>
      <c r="BR2156" s="8"/>
      <c r="BS2156" s="8"/>
      <c r="BT2156" s="8"/>
      <c r="BU2156" s="8"/>
      <c r="BV2156" s="8"/>
      <c r="BW2156" s="8"/>
    </row>
    <row r="2157" spans="1:75" x14ac:dyDescent="0.3">
      <c r="A2157" s="7"/>
      <c r="B2157" s="3"/>
      <c r="C2157" s="3"/>
      <c r="D2157" s="3"/>
      <c r="E2157" s="3"/>
      <c r="F2157" s="3"/>
      <c r="H2157" s="3"/>
      <c r="I2157" s="3"/>
      <c r="J2157" s="3"/>
      <c r="K2157" s="3"/>
      <c r="L2157" s="3"/>
      <c r="M2157" s="3"/>
      <c r="N2157" s="3"/>
      <c r="O2157" s="3"/>
      <c r="P2157" s="3"/>
      <c r="Q2157" s="3"/>
      <c r="R2157" s="3"/>
      <c r="S2157" s="3"/>
      <c r="T2157" s="3"/>
      <c r="U2157" s="3"/>
      <c r="V2157" s="3"/>
      <c r="W2157" s="3"/>
      <c r="X2157" s="3"/>
      <c r="Y2157" s="3"/>
      <c r="Z2157" s="3"/>
      <c r="AA2157" s="3"/>
      <c r="AB2157" s="3"/>
      <c r="AC2157" s="3"/>
      <c r="AD2157" s="3"/>
      <c r="AE2157" s="3"/>
      <c r="AF2157" s="3"/>
      <c r="AG2157" s="3"/>
      <c r="AH2157" s="3"/>
      <c r="AI2157" s="3"/>
      <c r="AJ2157" s="3"/>
      <c r="AK2157" s="3"/>
      <c r="AL2157" s="3"/>
      <c r="AM2157" s="3"/>
      <c r="AN2157" s="3"/>
      <c r="AO2157" s="3"/>
      <c r="AP2157" s="3"/>
      <c r="AQ2157" s="3"/>
      <c r="AR2157" s="3"/>
      <c r="AS2157" s="3"/>
      <c r="AT2157" s="3"/>
      <c r="AU2157" s="3"/>
      <c r="AV2157" s="3"/>
      <c r="AW2157" s="3"/>
      <c r="AX2157" s="3"/>
      <c r="AY2157" s="3"/>
      <c r="AZ2157" s="3"/>
      <c r="BA2157" s="3"/>
      <c r="BB2157" s="3"/>
      <c r="BC2157" s="3"/>
      <c r="BD2157" s="3"/>
      <c r="BE2157" s="3"/>
      <c r="BF2157" s="3"/>
      <c r="BG2157" s="3"/>
      <c r="BH2157" s="3"/>
      <c r="BI2157" s="3"/>
      <c r="BJ2157" s="3"/>
      <c r="BK2157" s="3"/>
      <c r="BL2157" s="51"/>
      <c r="BM2157" s="8"/>
      <c r="BN2157" s="8"/>
      <c r="BO2157" s="10"/>
      <c r="BP2157" s="8"/>
      <c r="BQ2157" s="8"/>
      <c r="BR2157" s="8"/>
      <c r="BS2157" s="8"/>
      <c r="BT2157" s="8"/>
      <c r="BU2157" s="8"/>
      <c r="BV2157" s="8"/>
      <c r="BW2157" s="8"/>
    </row>
    <row r="2158" spans="1:75" x14ac:dyDescent="0.3">
      <c r="A2158" s="7"/>
      <c r="B2158" s="3"/>
      <c r="C2158" s="3"/>
      <c r="D2158" s="3"/>
      <c r="E2158" s="3"/>
      <c r="F2158" s="3"/>
      <c r="H2158" s="3"/>
      <c r="I2158" s="3"/>
      <c r="J2158" s="3"/>
      <c r="K2158" s="3"/>
      <c r="L2158" s="3"/>
      <c r="M2158" s="3"/>
      <c r="N2158" s="3"/>
      <c r="O2158" s="3"/>
      <c r="P2158" s="3"/>
      <c r="Q2158" s="3"/>
      <c r="R2158" s="3"/>
      <c r="S2158" s="3"/>
      <c r="T2158" s="3"/>
      <c r="U2158" s="3"/>
      <c r="V2158" s="3"/>
      <c r="W2158" s="3"/>
      <c r="X2158" s="3"/>
      <c r="Y2158" s="3"/>
      <c r="Z2158" s="3"/>
      <c r="AA2158" s="3"/>
      <c r="AB2158" s="3"/>
      <c r="AC2158" s="3"/>
      <c r="AD2158" s="3"/>
      <c r="AE2158" s="3"/>
      <c r="AF2158" s="3"/>
      <c r="AG2158" s="3"/>
      <c r="AH2158" s="3"/>
      <c r="AI2158" s="3"/>
      <c r="AJ2158" s="3"/>
      <c r="AK2158" s="3"/>
      <c r="AL2158" s="3"/>
      <c r="AM2158" s="3"/>
      <c r="AN2158" s="3"/>
      <c r="AO2158" s="3"/>
      <c r="AP2158" s="3"/>
      <c r="AQ2158" s="3"/>
      <c r="AR2158" s="3"/>
      <c r="AS2158" s="3"/>
      <c r="AT2158" s="3"/>
      <c r="AU2158" s="3"/>
      <c r="AV2158" s="3"/>
      <c r="AW2158" s="3"/>
      <c r="AX2158" s="3"/>
      <c r="AY2158" s="3"/>
      <c r="AZ2158" s="3"/>
      <c r="BA2158" s="3"/>
      <c r="BB2158" s="3"/>
      <c r="BC2158" s="3"/>
      <c r="BD2158" s="3"/>
      <c r="BE2158" s="3"/>
      <c r="BF2158" s="3"/>
      <c r="BG2158" s="3"/>
      <c r="BH2158" s="3"/>
      <c r="BI2158" s="3"/>
      <c r="BJ2158" s="3"/>
      <c r="BK2158" s="3"/>
      <c r="BL2158" s="51"/>
      <c r="BM2158" s="8"/>
      <c r="BN2158" s="8"/>
      <c r="BO2158" s="10"/>
      <c r="BP2158" s="8"/>
      <c r="BQ2158" s="8"/>
      <c r="BR2158" s="8"/>
      <c r="BS2158" s="8"/>
      <c r="BT2158" s="8"/>
      <c r="BU2158" s="8"/>
      <c r="BV2158" s="8"/>
      <c r="BW2158" s="8"/>
    </row>
    <row r="2159" spans="1:75" x14ac:dyDescent="0.3">
      <c r="A2159" s="7"/>
      <c r="B2159" s="3"/>
      <c r="C2159" s="3"/>
      <c r="D2159" s="3"/>
      <c r="E2159" s="3"/>
      <c r="F2159" s="3"/>
      <c r="H2159" s="3"/>
      <c r="I2159" s="3"/>
      <c r="J2159" s="3"/>
      <c r="K2159" s="3"/>
      <c r="L2159" s="3"/>
      <c r="M2159" s="3"/>
      <c r="N2159" s="3"/>
      <c r="O2159" s="3"/>
      <c r="P2159" s="3"/>
      <c r="Q2159" s="3"/>
      <c r="R2159" s="3"/>
      <c r="S2159" s="3"/>
      <c r="T2159" s="3"/>
      <c r="U2159" s="3"/>
      <c r="V2159" s="3"/>
      <c r="W2159" s="3"/>
      <c r="X2159" s="3"/>
      <c r="Y2159" s="3"/>
      <c r="Z2159" s="3"/>
      <c r="AA2159" s="3"/>
      <c r="AB2159" s="3"/>
      <c r="AC2159" s="3"/>
      <c r="AD2159" s="3"/>
      <c r="AE2159" s="3"/>
      <c r="AF2159" s="3"/>
      <c r="AG2159" s="3"/>
      <c r="AH2159" s="3"/>
      <c r="AI2159" s="3"/>
      <c r="AJ2159" s="3"/>
      <c r="AK2159" s="3"/>
      <c r="AL2159" s="3"/>
      <c r="AM2159" s="3"/>
      <c r="AN2159" s="3"/>
      <c r="AO2159" s="3"/>
      <c r="AP2159" s="3"/>
      <c r="AQ2159" s="3"/>
      <c r="AR2159" s="3"/>
      <c r="AS2159" s="3"/>
      <c r="AT2159" s="3"/>
      <c r="AU2159" s="3"/>
      <c r="AV2159" s="3"/>
      <c r="AW2159" s="3"/>
      <c r="AX2159" s="3"/>
      <c r="AY2159" s="3"/>
      <c r="AZ2159" s="3"/>
      <c r="BA2159" s="3"/>
      <c r="BB2159" s="3"/>
      <c r="BC2159" s="3"/>
      <c r="BD2159" s="3"/>
      <c r="BE2159" s="3"/>
      <c r="BF2159" s="3"/>
      <c r="BG2159" s="3"/>
      <c r="BH2159" s="3"/>
      <c r="BI2159" s="3"/>
      <c r="BJ2159" s="3"/>
      <c r="BK2159" s="3"/>
      <c r="BL2159" s="51"/>
      <c r="BM2159" s="8"/>
      <c r="BN2159" s="8"/>
      <c r="BO2159" s="10"/>
      <c r="BP2159" s="8"/>
      <c r="BQ2159" s="8"/>
      <c r="BR2159" s="8"/>
      <c r="BS2159" s="8"/>
      <c r="BT2159" s="8"/>
      <c r="BU2159" s="8"/>
      <c r="BV2159" s="8"/>
      <c r="BW2159" s="8"/>
    </row>
    <row r="2160" spans="1:75" x14ac:dyDescent="0.3">
      <c r="A2160" s="7"/>
      <c r="B2160" s="3"/>
      <c r="C2160" s="3"/>
      <c r="D2160" s="3"/>
      <c r="E2160" s="3"/>
      <c r="F2160" s="3"/>
      <c r="H2160" s="3"/>
      <c r="I2160" s="3"/>
      <c r="J2160" s="3"/>
      <c r="K2160" s="3"/>
      <c r="L2160" s="3"/>
      <c r="M2160" s="3"/>
      <c r="N2160" s="3"/>
      <c r="O2160" s="3"/>
      <c r="P2160" s="3"/>
      <c r="Q2160" s="3"/>
      <c r="R2160" s="3"/>
      <c r="S2160" s="3"/>
      <c r="T2160" s="3"/>
      <c r="U2160" s="3"/>
      <c r="V2160" s="3"/>
      <c r="W2160" s="3"/>
      <c r="X2160" s="3"/>
      <c r="Y2160" s="3"/>
      <c r="Z2160" s="3"/>
      <c r="AA2160" s="3"/>
      <c r="AB2160" s="3"/>
      <c r="AC2160" s="3"/>
      <c r="AD2160" s="3"/>
      <c r="AE2160" s="3"/>
      <c r="AF2160" s="3"/>
      <c r="AG2160" s="3"/>
      <c r="AH2160" s="3"/>
      <c r="AI2160" s="3"/>
      <c r="AJ2160" s="3"/>
      <c r="AK2160" s="3"/>
      <c r="AL2160" s="3"/>
      <c r="AM2160" s="3"/>
      <c r="AN2160" s="3"/>
      <c r="AO2160" s="3"/>
      <c r="AP2160" s="3"/>
      <c r="AQ2160" s="3"/>
      <c r="AR2160" s="3"/>
      <c r="AS2160" s="3"/>
      <c r="AT2160" s="3"/>
      <c r="AU2160" s="3"/>
      <c r="AV2160" s="3"/>
      <c r="AW2160" s="3"/>
      <c r="AX2160" s="3"/>
      <c r="AY2160" s="3"/>
      <c r="AZ2160" s="3"/>
      <c r="BA2160" s="3"/>
      <c r="BB2160" s="3"/>
      <c r="BC2160" s="3"/>
      <c r="BD2160" s="3"/>
      <c r="BE2160" s="3"/>
      <c r="BF2160" s="3"/>
      <c r="BG2160" s="3"/>
      <c r="BH2160" s="3"/>
      <c r="BI2160" s="3"/>
      <c r="BJ2160" s="3"/>
      <c r="BK2160" s="3"/>
      <c r="BL2160" s="51"/>
      <c r="BM2160" s="8"/>
      <c r="BN2160" s="8"/>
      <c r="BO2160" s="10"/>
      <c r="BP2160" s="8"/>
      <c r="BQ2160" s="8"/>
      <c r="BR2160" s="8"/>
      <c r="BS2160" s="8"/>
      <c r="BT2160" s="8"/>
      <c r="BU2160" s="8"/>
      <c r="BV2160" s="8"/>
      <c r="BW2160" s="8"/>
    </row>
    <row r="2161" spans="1:75" x14ac:dyDescent="0.3">
      <c r="A2161" s="7"/>
      <c r="B2161" s="3"/>
      <c r="C2161" s="3"/>
      <c r="D2161" s="3"/>
      <c r="E2161" s="3"/>
      <c r="F2161" s="3"/>
      <c r="H2161" s="3"/>
      <c r="I2161" s="3"/>
      <c r="J2161" s="3"/>
      <c r="K2161" s="3"/>
      <c r="L2161" s="3"/>
      <c r="M2161" s="3"/>
      <c r="N2161" s="3"/>
      <c r="O2161" s="3"/>
      <c r="P2161" s="3"/>
      <c r="Q2161" s="3"/>
      <c r="R2161" s="3"/>
      <c r="S2161" s="3"/>
      <c r="T2161" s="3"/>
      <c r="U2161" s="3"/>
      <c r="V2161" s="3"/>
      <c r="W2161" s="3"/>
      <c r="X2161" s="3"/>
      <c r="Y2161" s="3"/>
      <c r="Z2161" s="3"/>
      <c r="AA2161" s="3"/>
      <c r="AB2161" s="3"/>
      <c r="AC2161" s="3"/>
      <c r="AD2161" s="3"/>
      <c r="AE2161" s="3"/>
      <c r="AF2161" s="3"/>
      <c r="AG2161" s="3"/>
      <c r="AH2161" s="3"/>
      <c r="AI2161" s="3"/>
      <c r="AJ2161" s="3"/>
      <c r="AK2161" s="3"/>
      <c r="AL2161" s="3"/>
      <c r="AM2161" s="3"/>
      <c r="AN2161" s="3"/>
      <c r="AO2161" s="3"/>
      <c r="AP2161" s="3"/>
      <c r="AQ2161" s="3"/>
      <c r="AR2161" s="3"/>
      <c r="AS2161" s="3"/>
      <c r="AT2161" s="3"/>
      <c r="AU2161" s="3"/>
      <c r="AV2161" s="3"/>
      <c r="AW2161" s="3"/>
      <c r="AX2161" s="3"/>
      <c r="AY2161" s="3"/>
      <c r="AZ2161" s="3"/>
      <c r="BA2161" s="3"/>
      <c r="BB2161" s="3"/>
      <c r="BC2161" s="3"/>
      <c r="BD2161" s="3"/>
      <c r="BE2161" s="3"/>
      <c r="BF2161" s="3"/>
      <c r="BG2161" s="3"/>
      <c r="BH2161" s="3"/>
      <c r="BI2161" s="3"/>
      <c r="BJ2161" s="3"/>
      <c r="BK2161" s="3"/>
      <c r="BL2161" s="51"/>
      <c r="BM2161" s="8"/>
      <c r="BN2161" s="8"/>
      <c r="BO2161" s="10"/>
      <c r="BP2161" s="8"/>
      <c r="BQ2161" s="8"/>
      <c r="BR2161" s="8"/>
      <c r="BS2161" s="8"/>
      <c r="BT2161" s="8"/>
      <c r="BU2161" s="8"/>
      <c r="BV2161" s="8"/>
      <c r="BW2161" s="8"/>
    </row>
    <row r="2162" spans="1:75" x14ac:dyDescent="0.3">
      <c r="A2162" s="7"/>
      <c r="B2162" s="3"/>
      <c r="C2162" s="3"/>
      <c r="D2162" s="3"/>
      <c r="E2162" s="3"/>
      <c r="F2162" s="3"/>
      <c r="H2162" s="3"/>
      <c r="I2162" s="3"/>
      <c r="J2162" s="3"/>
      <c r="K2162" s="3"/>
      <c r="L2162" s="3"/>
      <c r="M2162" s="3"/>
      <c r="N2162" s="3"/>
      <c r="O2162" s="3"/>
      <c r="P2162" s="3"/>
      <c r="Q2162" s="3"/>
      <c r="R2162" s="3"/>
      <c r="S2162" s="3"/>
      <c r="T2162" s="3"/>
      <c r="U2162" s="3"/>
      <c r="V2162" s="3"/>
      <c r="W2162" s="3"/>
      <c r="X2162" s="3"/>
      <c r="Y2162" s="3"/>
      <c r="Z2162" s="3"/>
      <c r="AA2162" s="3"/>
      <c r="AB2162" s="3"/>
      <c r="AC2162" s="3"/>
      <c r="AD2162" s="3"/>
      <c r="AE2162" s="3"/>
      <c r="AF2162" s="3"/>
      <c r="AG2162" s="3"/>
      <c r="AH2162" s="3"/>
      <c r="AI2162" s="3"/>
      <c r="AJ2162" s="3"/>
      <c r="AK2162" s="3"/>
      <c r="AL2162" s="3"/>
      <c r="AM2162" s="3"/>
      <c r="AN2162" s="3"/>
      <c r="AO2162" s="3"/>
      <c r="AP2162" s="3"/>
      <c r="AQ2162" s="3"/>
      <c r="AR2162" s="3"/>
      <c r="AS2162" s="3"/>
      <c r="AT2162" s="3"/>
      <c r="AU2162" s="3"/>
      <c r="AV2162" s="3"/>
      <c r="AW2162" s="3"/>
      <c r="AX2162" s="3"/>
      <c r="AY2162" s="3"/>
      <c r="AZ2162" s="3"/>
      <c r="BA2162" s="3"/>
      <c r="BB2162" s="3"/>
      <c r="BC2162" s="3"/>
      <c r="BD2162" s="3"/>
      <c r="BE2162" s="3"/>
      <c r="BF2162" s="3"/>
      <c r="BG2162" s="3"/>
      <c r="BH2162" s="3"/>
      <c r="BI2162" s="3"/>
      <c r="BJ2162" s="3"/>
      <c r="BK2162" s="3"/>
      <c r="BL2162" s="51"/>
      <c r="BM2162" s="8"/>
      <c r="BN2162" s="8"/>
      <c r="BO2162" s="10"/>
      <c r="BP2162" s="8"/>
      <c r="BQ2162" s="8"/>
      <c r="BR2162" s="8"/>
      <c r="BS2162" s="8"/>
      <c r="BT2162" s="8"/>
      <c r="BU2162" s="8"/>
      <c r="BV2162" s="8"/>
      <c r="BW2162" s="8"/>
    </row>
    <row r="2163" spans="1:75" x14ac:dyDescent="0.3">
      <c r="A2163" s="7"/>
      <c r="B2163" s="3"/>
      <c r="C2163" s="3"/>
      <c r="D2163" s="3"/>
      <c r="E2163" s="3"/>
      <c r="F2163" s="3"/>
      <c r="H2163" s="3"/>
      <c r="I2163" s="3"/>
      <c r="J2163" s="3"/>
      <c r="K2163" s="3"/>
      <c r="L2163" s="3"/>
      <c r="M2163" s="3"/>
      <c r="N2163" s="3"/>
      <c r="O2163" s="3"/>
      <c r="P2163" s="3"/>
      <c r="Q2163" s="3"/>
      <c r="R2163" s="3"/>
      <c r="S2163" s="3"/>
      <c r="T2163" s="3"/>
      <c r="U2163" s="3"/>
      <c r="V2163" s="3"/>
      <c r="W2163" s="3"/>
      <c r="X2163" s="3"/>
      <c r="Y2163" s="3"/>
      <c r="Z2163" s="3"/>
      <c r="AA2163" s="3"/>
      <c r="AB2163" s="3"/>
      <c r="AC2163" s="3"/>
      <c r="AD2163" s="3"/>
      <c r="AE2163" s="3"/>
      <c r="AF2163" s="3"/>
      <c r="AG2163" s="3"/>
      <c r="AH2163" s="3"/>
      <c r="AI2163" s="3"/>
      <c r="AJ2163" s="3"/>
      <c r="AK2163" s="3"/>
      <c r="AL2163" s="3"/>
      <c r="AM2163" s="3"/>
      <c r="AN2163" s="3"/>
      <c r="AO2163" s="3"/>
      <c r="AP2163" s="3"/>
      <c r="AQ2163" s="3"/>
      <c r="AR2163" s="3"/>
      <c r="AS2163" s="3"/>
      <c r="AT2163" s="3"/>
      <c r="AU2163" s="3"/>
      <c r="AV2163" s="3"/>
      <c r="AW2163" s="3"/>
      <c r="AX2163" s="3"/>
      <c r="AY2163" s="3"/>
      <c r="AZ2163" s="3"/>
      <c r="BA2163" s="3"/>
      <c r="BB2163" s="3"/>
      <c r="BC2163" s="3"/>
      <c r="BD2163" s="3"/>
      <c r="BE2163" s="3"/>
      <c r="BF2163" s="3"/>
      <c r="BG2163" s="3"/>
      <c r="BH2163" s="3"/>
      <c r="BI2163" s="3"/>
      <c r="BJ2163" s="3"/>
      <c r="BK2163" s="3"/>
      <c r="BL2163" s="51"/>
      <c r="BM2163" s="8"/>
      <c r="BN2163" s="8"/>
      <c r="BO2163" s="10"/>
      <c r="BP2163" s="8"/>
      <c r="BQ2163" s="8"/>
      <c r="BR2163" s="8"/>
      <c r="BS2163" s="8"/>
      <c r="BT2163" s="8"/>
      <c r="BU2163" s="8"/>
      <c r="BV2163" s="8"/>
      <c r="BW2163" s="8"/>
    </row>
    <row r="2164" spans="1:75" x14ac:dyDescent="0.3">
      <c r="A2164" s="7"/>
      <c r="B2164" s="3"/>
      <c r="C2164" s="3"/>
      <c r="D2164" s="3"/>
      <c r="E2164" s="3"/>
      <c r="F2164" s="3"/>
      <c r="H2164" s="3"/>
      <c r="I2164" s="3"/>
      <c r="J2164" s="3"/>
      <c r="K2164" s="3"/>
      <c r="L2164" s="3"/>
      <c r="M2164" s="3"/>
      <c r="N2164" s="3"/>
      <c r="O2164" s="3"/>
      <c r="P2164" s="3"/>
      <c r="Q2164" s="3"/>
      <c r="R2164" s="3"/>
      <c r="S2164" s="3"/>
      <c r="T2164" s="3"/>
      <c r="U2164" s="3"/>
      <c r="V2164" s="3"/>
      <c r="W2164" s="3"/>
      <c r="X2164" s="3"/>
      <c r="Y2164" s="3"/>
      <c r="Z2164" s="3"/>
      <c r="AA2164" s="3"/>
      <c r="AB2164" s="3"/>
      <c r="AC2164" s="3"/>
      <c r="AD2164" s="3"/>
      <c r="AE2164" s="3"/>
      <c r="AF2164" s="3"/>
      <c r="AG2164" s="3"/>
      <c r="AH2164" s="3"/>
      <c r="AI2164" s="3"/>
      <c r="AJ2164" s="3"/>
      <c r="AK2164" s="3"/>
      <c r="AL2164" s="3"/>
      <c r="AM2164" s="3"/>
      <c r="AN2164" s="3"/>
      <c r="AO2164" s="3"/>
      <c r="AP2164" s="3"/>
      <c r="AQ2164" s="3"/>
      <c r="AR2164" s="3"/>
      <c r="AS2164" s="3"/>
      <c r="AT2164" s="3"/>
      <c r="AU2164" s="3"/>
      <c r="AV2164" s="3"/>
      <c r="AW2164" s="3"/>
      <c r="AX2164" s="3"/>
      <c r="AY2164" s="3"/>
      <c r="AZ2164" s="3"/>
      <c r="BA2164" s="3"/>
      <c r="BB2164" s="3"/>
      <c r="BC2164" s="3"/>
      <c r="BD2164" s="3"/>
      <c r="BE2164" s="3"/>
      <c r="BF2164" s="3"/>
      <c r="BG2164" s="3"/>
      <c r="BH2164" s="3"/>
      <c r="BI2164" s="3"/>
      <c r="BJ2164" s="3"/>
      <c r="BK2164" s="3"/>
      <c r="BL2164" s="51"/>
      <c r="BM2164" s="8"/>
      <c r="BN2164" s="8"/>
      <c r="BO2164" s="10"/>
      <c r="BP2164" s="8"/>
      <c r="BQ2164" s="8"/>
      <c r="BR2164" s="8"/>
      <c r="BS2164" s="8"/>
      <c r="BT2164" s="8"/>
      <c r="BU2164" s="8"/>
      <c r="BV2164" s="8"/>
      <c r="BW2164" s="8"/>
    </row>
    <row r="2165" spans="1:75" x14ac:dyDescent="0.3">
      <c r="A2165" s="7"/>
      <c r="B2165" s="3"/>
      <c r="C2165" s="3"/>
      <c r="D2165" s="3"/>
      <c r="E2165" s="3"/>
      <c r="F2165" s="3"/>
      <c r="H2165" s="3"/>
      <c r="I2165" s="3"/>
      <c r="J2165" s="3"/>
      <c r="K2165" s="3"/>
      <c r="L2165" s="3"/>
      <c r="M2165" s="3"/>
      <c r="N2165" s="3"/>
      <c r="O2165" s="3"/>
      <c r="P2165" s="3"/>
      <c r="Q2165" s="3"/>
      <c r="R2165" s="3"/>
      <c r="S2165" s="3"/>
      <c r="T2165" s="3"/>
      <c r="U2165" s="3"/>
      <c r="V2165" s="3"/>
      <c r="W2165" s="3"/>
      <c r="X2165" s="3"/>
      <c r="Y2165" s="3"/>
      <c r="Z2165" s="3"/>
      <c r="AA2165" s="3"/>
      <c r="AB2165" s="3"/>
      <c r="AC2165" s="3"/>
      <c r="AD2165" s="3"/>
      <c r="AE2165" s="3"/>
      <c r="AF2165" s="3"/>
      <c r="AG2165" s="3"/>
      <c r="AH2165" s="3"/>
      <c r="AI2165" s="3"/>
      <c r="AJ2165" s="3"/>
      <c r="AK2165" s="3"/>
      <c r="AL2165" s="3"/>
      <c r="AM2165" s="3"/>
      <c r="AN2165" s="3"/>
      <c r="AO2165" s="3"/>
      <c r="AP2165" s="3"/>
      <c r="AQ2165" s="3"/>
      <c r="AR2165" s="3"/>
      <c r="AS2165" s="3"/>
      <c r="AT2165" s="3"/>
      <c r="AU2165" s="3"/>
      <c r="AV2165" s="3"/>
      <c r="AW2165" s="3"/>
      <c r="AX2165" s="3"/>
      <c r="AY2165" s="3"/>
      <c r="AZ2165" s="3"/>
      <c r="BA2165" s="3"/>
      <c r="BB2165" s="3"/>
      <c r="BC2165" s="3"/>
      <c r="BD2165" s="3"/>
      <c r="BE2165" s="3"/>
      <c r="BF2165" s="3"/>
      <c r="BG2165" s="3"/>
      <c r="BH2165" s="3"/>
      <c r="BI2165" s="3"/>
      <c r="BJ2165" s="3"/>
      <c r="BK2165" s="3"/>
      <c r="BL2165" s="51"/>
      <c r="BM2165" s="8"/>
      <c r="BN2165" s="8"/>
      <c r="BO2165" s="10"/>
      <c r="BP2165" s="8"/>
      <c r="BQ2165" s="8"/>
      <c r="BR2165" s="8"/>
      <c r="BS2165" s="8"/>
      <c r="BT2165" s="8"/>
      <c r="BU2165" s="8"/>
      <c r="BV2165" s="8"/>
      <c r="BW2165" s="8"/>
    </row>
    <row r="2166" spans="1:75" x14ac:dyDescent="0.3">
      <c r="A2166" s="7"/>
      <c r="B2166" s="3"/>
      <c r="C2166" s="3"/>
      <c r="D2166" s="3"/>
      <c r="E2166" s="3"/>
      <c r="F2166" s="3"/>
      <c r="H2166" s="3"/>
      <c r="I2166" s="3"/>
      <c r="J2166" s="3"/>
      <c r="K2166" s="3"/>
      <c r="L2166" s="3"/>
      <c r="M2166" s="3"/>
      <c r="N2166" s="3"/>
      <c r="O2166" s="3"/>
      <c r="P2166" s="3"/>
      <c r="Q2166" s="3"/>
      <c r="R2166" s="3"/>
      <c r="S2166" s="3"/>
      <c r="T2166" s="3"/>
      <c r="U2166" s="3"/>
      <c r="V2166" s="3"/>
      <c r="W2166" s="3"/>
      <c r="X2166" s="3"/>
      <c r="Y2166" s="3"/>
      <c r="Z2166" s="3"/>
      <c r="AA2166" s="3"/>
      <c r="AB2166" s="3"/>
      <c r="AC2166" s="3"/>
      <c r="AD2166" s="3"/>
      <c r="AE2166" s="3"/>
      <c r="AF2166" s="3"/>
      <c r="AG2166" s="3"/>
      <c r="AH2166" s="3"/>
      <c r="AI2166" s="3"/>
      <c r="AJ2166" s="3"/>
      <c r="AK2166" s="3"/>
      <c r="AL2166" s="3"/>
      <c r="AM2166" s="3"/>
      <c r="AN2166" s="3"/>
      <c r="AO2166" s="3"/>
      <c r="AP2166" s="3"/>
      <c r="AQ2166" s="3"/>
      <c r="AR2166" s="3"/>
      <c r="AS2166" s="3"/>
      <c r="AT2166" s="3"/>
      <c r="AU2166" s="3"/>
      <c r="AV2166" s="3"/>
      <c r="AW2166" s="3"/>
      <c r="AX2166" s="3"/>
      <c r="AY2166" s="3"/>
      <c r="AZ2166" s="3"/>
      <c r="BA2166" s="3"/>
      <c r="BB2166" s="3"/>
      <c r="BC2166" s="3"/>
      <c r="BD2166" s="3"/>
      <c r="BE2166" s="3"/>
      <c r="BF2166" s="3"/>
      <c r="BG2166" s="3"/>
      <c r="BH2166" s="3"/>
      <c r="BI2166" s="3"/>
      <c r="BJ2166" s="3"/>
      <c r="BK2166" s="3"/>
      <c r="BL2166" s="51"/>
      <c r="BM2166" s="8"/>
      <c r="BN2166" s="8"/>
      <c r="BO2166" s="10"/>
      <c r="BP2166" s="8"/>
      <c r="BQ2166" s="8"/>
      <c r="BR2166" s="8"/>
      <c r="BS2166" s="8"/>
      <c r="BT2166" s="8"/>
      <c r="BU2166" s="8"/>
      <c r="BV2166" s="8"/>
      <c r="BW2166" s="8"/>
    </row>
    <row r="2167" spans="1:75" x14ac:dyDescent="0.3">
      <c r="A2167" s="7"/>
      <c r="B2167" s="3"/>
      <c r="C2167" s="3"/>
      <c r="D2167" s="3"/>
      <c r="E2167" s="3"/>
      <c r="F2167" s="3"/>
      <c r="H2167" s="3"/>
      <c r="I2167" s="3"/>
      <c r="J2167" s="3"/>
      <c r="K2167" s="3"/>
      <c r="L2167" s="3"/>
      <c r="M2167" s="3"/>
      <c r="N2167" s="3"/>
      <c r="O2167" s="3"/>
      <c r="P2167" s="3"/>
      <c r="Q2167" s="3"/>
      <c r="R2167" s="3"/>
      <c r="S2167" s="3"/>
      <c r="T2167" s="3"/>
      <c r="U2167" s="3"/>
      <c r="V2167" s="3"/>
      <c r="W2167" s="3"/>
      <c r="X2167" s="3"/>
      <c r="Y2167" s="3"/>
      <c r="Z2167" s="3"/>
      <c r="AA2167" s="3"/>
      <c r="AB2167" s="3"/>
      <c r="AC2167" s="3"/>
      <c r="AD2167" s="3"/>
      <c r="AE2167" s="3"/>
      <c r="AF2167" s="3"/>
      <c r="AG2167" s="3"/>
      <c r="AH2167" s="3"/>
      <c r="AI2167" s="3"/>
      <c r="AJ2167" s="3"/>
      <c r="AK2167" s="3"/>
      <c r="AL2167" s="3"/>
      <c r="AM2167" s="3"/>
      <c r="AN2167" s="3"/>
      <c r="AO2167" s="3"/>
      <c r="AP2167" s="3"/>
      <c r="AQ2167" s="3"/>
      <c r="AR2167" s="3"/>
      <c r="AS2167" s="3"/>
      <c r="AT2167" s="3"/>
      <c r="AU2167" s="3"/>
      <c r="AV2167" s="3"/>
      <c r="AW2167" s="3"/>
      <c r="AX2167" s="3"/>
      <c r="AY2167" s="3"/>
      <c r="AZ2167" s="3"/>
      <c r="BA2167" s="3"/>
      <c r="BB2167" s="3"/>
      <c r="BC2167" s="3"/>
      <c r="BD2167" s="3"/>
      <c r="BE2167" s="3"/>
      <c r="BF2167" s="3"/>
      <c r="BG2167" s="3"/>
      <c r="BH2167" s="3"/>
      <c r="BI2167" s="3"/>
      <c r="BJ2167" s="3"/>
      <c r="BK2167" s="3"/>
      <c r="BL2167" s="51"/>
      <c r="BM2167" s="8"/>
      <c r="BN2167" s="8"/>
      <c r="BO2167" s="10"/>
      <c r="BP2167" s="8"/>
      <c r="BQ2167" s="8"/>
      <c r="BR2167" s="8"/>
      <c r="BS2167" s="8"/>
      <c r="BT2167" s="8"/>
      <c r="BU2167" s="8"/>
      <c r="BV2167" s="8"/>
      <c r="BW2167" s="8"/>
    </row>
    <row r="2168" spans="1:75" x14ac:dyDescent="0.3">
      <c r="A2168" s="7"/>
      <c r="B2168" s="3"/>
      <c r="C2168" s="3"/>
      <c r="D2168" s="3"/>
      <c r="E2168" s="3"/>
      <c r="F2168" s="3"/>
      <c r="H2168" s="3"/>
      <c r="I2168" s="3"/>
      <c r="J2168" s="3"/>
      <c r="K2168" s="3"/>
      <c r="L2168" s="3"/>
      <c r="M2168" s="3"/>
      <c r="N2168" s="3"/>
      <c r="O2168" s="3"/>
      <c r="P2168" s="3"/>
      <c r="Q2168" s="3"/>
      <c r="R2168" s="3"/>
      <c r="S2168" s="3"/>
      <c r="T2168" s="3"/>
      <c r="U2168" s="3"/>
      <c r="V2168" s="3"/>
      <c r="W2168" s="3"/>
      <c r="X2168" s="3"/>
      <c r="Y2168" s="3"/>
      <c r="Z2168" s="3"/>
      <c r="AA2168" s="3"/>
      <c r="AB2168" s="3"/>
      <c r="AC2168" s="3"/>
      <c r="AD2168" s="3"/>
      <c r="AE2168" s="3"/>
      <c r="AF2168" s="3"/>
      <c r="AG2168" s="3"/>
      <c r="AH2168" s="3"/>
      <c r="AI2168" s="3"/>
      <c r="AJ2168" s="3"/>
      <c r="AK2168" s="3"/>
      <c r="AL2168" s="3"/>
      <c r="AM2168" s="3"/>
      <c r="AN2168" s="3"/>
      <c r="AO2168" s="3"/>
      <c r="AP2168" s="3"/>
      <c r="AQ2168" s="3"/>
      <c r="AR2168" s="3"/>
      <c r="AS2168" s="3"/>
      <c r="AT2168" s="3"/>
      <c r="AU2168" s="3"/>
      <c r="AV2168" s="3"/>
      <c r="AW2168" s="3"/>
      <c r="AX2168" s="3"/>
      <c r="AY2168" s="3"/>
      <c r="AZ2168" s="3"/>
      <c r="BA2168" s="3"/>
      <c r="BB2168" s="3"/>
      <c r="BC2168" s="3"/>
      <c r="BD2168" s="3"/>
      <c r="BE2168" s="3"/>
      <c r="BF2168" s="3"/>
      <c r="BG2168" s="3"/>
      <c r="BH2168" s="3"/>
      <c r="BI2168" s="3"/>
      <c r="BJ2168" s="3"/>
      <c r="BK2168" s="3"/>
      <c r="BL2168" s="51"/>
      <c r="BM2168" s="8"/>
      <c r="BN2168" s="8"/>
      <c r="BO2168" s="10"/>
      <c r="BP2168" s="8"/>
      <c r="BQ2168" s="8"/>
      <c r="BR2168" s="8"/>
      <c r="BS2168" s="8"/>
      <c r="BT2168" s="8"/>
      <c r="BU2168" s="8"/>
      <c r="BV2168" s="8"/>
      <c r="BW2168" s="8"/>
    </row>
    <row r="2169" spans="1:75" x14ac:dyDescent="0.3">
      <c r="A2169" s="7"/>
      <c r="B2169" s="3"/>
      <c r="C2169" s="3"/>
      <c r="D2169" s="3"/>
      <c r="E2169" s="3"/>
      <c r="F2169" s="3"/>
      <c r="H2169" s="3"/>
      <c r="I2169" s="3"/>
      <c r="J2169" s="3"/>
      <c r="K2169" s="3"/>
      <c r="L2169" s="3"/>
      <c r="M2169" s="3"/>
      <c r="N2169" s="3"/>
      <c r="O2169" s="3"/>
      <c r="P2169" s="3"/>
      <c r="Q2169" s="3"/>
      <c r="R2169" s="3"/>
      <c r="S2169" s="3"/>
      <c r="T2169" s="3"/>
      <c r="U2169" s="3"/>
      <c r="V2169" s="3"/>
      <c r="W2169" s="3"/>
      <c r="X2169" s="3"/>
      <c r="Y2169" s="3"/>
      <c r="Z2169" s="3"/>
      <c r="AA2169" s="3"/>
      <c r="AB2169" s="3"/>
      <c r="AC2169" s="3"/>
      <c r="AD2169" s="3"/>
      <c r="AE2169" s="3"/>
      <c r="AF2169" s="3"/>
      <c r="AG2169" s="3"/>
      <c r="AH2169" s="3"/>
      <c r="AI2169" s="3"/>
      <c r="AJ2169" s="3"/>
      <c r="AK2169" s="3"/>
      <c r="AL2169" s="3"/>
      <c r="AM2169" s="3"/>
      <c r="AN2169" s="3"/>
      <c r="AO2169" s="3"/>
      <c r="AP2169" s="3"/>
      <c r="AQ2169" s="3"/>
      <c r="AR2169" s="3"/>
      <c r="AS2169" s="3"/>
      <c r="AT2169" s="3"/>
      <c r="AU2169" s="3"/>
      <c r="AV2169" s="3"/>
      <c r="AW2169" s="3"/>
      <c r="AX2169" s="3"/>
      <c r="AY2169" s="3"/>
      <c r="AZ2169" s="3"/>
      <c r="BA2169" s="3"/>
      <c r="BB2169" s="3"/>
      <c r="BC2169" s="3"/>
      <c r="BD2169" s="3"/>
      <c r="BE2169" s="3"/>
      <c r="BF2169" s="3"/>
      <c r="BG2169" s="3"/>
      <c r="BH2169" s="3"/>
      <c r="BI2169" s="3"/>
      <c r="BJ2169" s="3"/>
      <c r="BK2169" s="3"/>
      <c r="BL2169" s="51"/>
      <c r="BM2169" s="8"/>
      <c r="BN2169" s="8"/>
      <c r="BO2169" s="10"/>
      <c r="BP2169" s="8"/>
      <c r="BQ2169" s="8"/>
      <c r="BR2169" s="8"/>
      <c r="BS2169" s="8"/>
      <c r="BT2169" s="8"/>
      <c r="BU2169" s="8"/>
      <c r="BV2169" s="8"/>
      <c r="BW2169" s="8"/>
    </row>
    <row r="2170" spans="1:75" x14ac:dyDescent="0.3">
      <c r="A2170" s="7"/>
      <c r="B2170" s="3"/>
      <c r="C2170" s="3"/>
      <c r="D2170" s="3"/>
      <c r="E2170" s="3"/>
      <c r="F2170" s="3"/>
      <c r="H2170" s="3"/>
      <c r="I2170" s="3"/>
      <c r="J2170" s="3"/>
      <c r="K2170" s="3"/>
      <c r="L2170" s="3"/>
      <c r="M2170" s="3"/>
      <c r="N2170" s="3"/>
      <c r="O2170" s="3"/>
      <c r="P2170" s="3"/>
      <c r="Q2170" s="3"/>
      <c r="R2170" s="3"/>
      <c r="S2170" s="3"/>
      <c r="T2170" s="3"/>
      <c r="U2170" s="3"/>
      <c r="V2170" s="3"/>
      <c r="W2170" s="3"/>
      <c r="X2170" s="3"/>
      <c r="Y2170" s="3"/>
      <c r="Z2170" s="3"/>
      <c r="AA2170" s="3"/>
      <c r="AB2170" s="3"/>
      <c r="AC2170" s="3"/>
      <c r="AD2170" s="3"/>
      <c r="AE2170" s="3"/>
      <c r="AF2170" s="3"/>
      <c r="AG2170" s="3"/>
      <c r="AH2170" s="3"/>
      <c r="AI2170" s="3"/>
      <c r="AJ2170" s="3"/>
      <c r="AK2170" s="3"/>
      <c r="AL2170" s="3"/>
      <c r="AM2170" s="3"/>
      <c r="AN2170" s="3"/>
      <c r="AO2170" s="3"/>
      <c r="AP2170" s="3"/>
      <c r="AQ2170" s="3"/>
      <c r="AR2170" s="3"/>
      <c r="AS2170" s="3"/>
      <c r="AT2170" s="3"/>
      <c r="AU2170" s="3"/>
      <c r="AV2170" s="3"/>
      <c r="AW2170" s="3"/>
      <c r="AX2170" s="3"/>
      <c r="AY2170" s="3"/>
      <c r="AZ2170" s="3"/>
      <c r="BA2170" s="3"/>
      <c r="BB2170" s="3"/>
      <c r="BC2170" s="3"/>
      <c r="BD2170" s="3"/>
      <c r="BE2170" s="3"/>
      <c r="BF2170" s="3"/>
      <c r="BG2170" s="3"/>
      <c r="BH2170" s="3"/>
      <c r="BI2170" s="3"/>
      <c r="BJ2170" s="3"/>
      <c r="BK2170" s="3"/>
      <c r="BL2170" s="51"/>
      <c r="BM2170" s="8"/>
      <c r="BN2170" s="8"/>
      <c r="BO2170" s="10"/>
      <c r="BP2170" s="8"/>
      <c r="BQ2170" s="8"/>
      <c r="BR2170" s="8"/>
      <c r="BS2170" s="8"/>
      <c r="BT2170" s="8"/>
      <c r="BU2170" s="8"/>
      <c r="BV2170" s="8"/>
      <c r="BW2170" s="8"/>
    </row>
    <row r="2171" spans="1:75" x14ac:dyDescent="0.3">
      <c r="A2171" s="7"/>
      <c r="B2171" s="3"/>
      <c r="C2171" s="3"/>
      <c r="D2171" s="3"/>
      <c r="E2171" s="3"/>
      <c r="F2171" s="3"/>
      <c r="H2171" s="3"/>
      <c r="I2171" s="3"/>
      <c r="J2171" s="3"/>
      <c r="K2171" s="3"/>
      <c r="L2171" s="3"/>
      <c r="M2171" s="3"/>
      <c r="N2171" s="3"/>
      <c r="O2171" s="3"/>
      <c r="P2171" s="3"/>
      <c r="Q2171" s="3"/>
      <c r="R2171" s="3"/>
      <c r="S2171" s="3"/>
      <c r="T2171" s="3"/>
      <c r="U2171" s="3"/>
      <c r="V2171" s="3"/>
      <c r="W2171" s="3"/>
      <c r="X2171" s="3"/>
      <c r="Y2171" s="3"/>
      <c r="Z2171" s="3"/>
      <c r="AA2171" s="3"/>
      <c r="AB2171" s="3"/>
      <c r="AC2171" s="3"/>
      <c r="AD2171" s="3"/>
      <c r="AE2171" s="3"/>
      <c r="AF2171" s="3"/>
      <c r="AG2171" s="3"/>
      <c r="AH2171" s="3"/>
      <c r="AI2171" s="3"/>
      <c r="AJ2171" s="3"/>
      <c r="AK2171" s="3"/>
      <c r="AL2171" s="3"/>
      <c r="AM2171" s="3"/>
      <c r="AN2171" s="3"/>
      <c r="AO2171" s="3"/>
      <c r="AP2171" s="3"/>
      <c r="AQ2171" s="3"/>
      <c r="AR2171" s="3"/>
      <c r="AS2171" s="3"/>
      <c r="AT2171" s="3"/>
      <c r="AU2171" s="3"/>
      <c r="AV2171" s="3"/>
      <c r="AW2171" s="3"/>
      <c r="AX2171" s="3"/>
      <c r="AY2171" s="3"/>
      <c r="AZ2171" s="3"/>
      <c r="BA2171" s="3"/>
      <c r="BB2171" s="3"/>
      <c r="BC2171" s="3"/>
      <c r="BD2171" s="3"/>
      <c r="BE2171" s="3"/>
      <c r="BF2171" s="3"/>
      <c r="BG2171" s="3"/>
      <c r="BH2171" s="3"/>
      <c r="BI2171" s="3"/>
      <c r="BJ2171" s="3"/>
      <c r="BK2171" s="3"/>
      <c r="BL2171" s="51"/>
      <c r="BM2171" s="8"/>
      <c r="BN2171" s="8"/>
      <c r="BO2171" s="10"/>
      <c r="BP2171" s="8"/>
      <c r="BQ2171" s="8"/>
      <c r="BR2171" s="8"/>
      <c r="BS2171" s="8"/>
      <c r="BT2171" s="8"/>
      <c r="BU2171" s="8"/>
      <c r="BV2171" s="8"/>
      <c r="BW2171" s="8"/>
    </row>
    <row r="2172" spans="1:75" x14ac:dyDescent="0.3">
      <c r="A2172" s="7"/>
      <c r="B2172" s="3"/>
      <c r="C2172" s="3"/>
      <c r="D2172" s="3"/>
      <c r="E2172" s="3"/>
      <c r="F2172" s="3"/>
      <c r="H2172" s="3"/>
      <c r="I2172" s="3"/>
      <c r="J2172" s="3"/>
      <c r="K2172" s="3"/>
      <c r="L2172" s="3"/>
      <c r="M2172" s="3"/>
      <c r="N2172" s="3"/>
      <c r="O2172" s="3"/>
      <c r="P2172" s="3"/>
      <c r="Q2172" s="3"/>
      <c r="R2172" s="3"/>
      <c r="S2172" s="3"/>
      <c r="T2172" s="3"/>
      <c r="U2172" s="3"/>
      <c r="V2172" s="3"/>
      <c r="W2172" s="3"/>
      <c r="X2172" s="3"/>
      <c r="Y2172" s="3"/>
      <c r="Z2172" s="3"/>
      <c r="AA2172" s="3"/>
      <c r="AB2172" s="3"/>
      <c r="AC2172" s="3"/>
      <c r="AD2172" s="3"/>
      <c r="AE2172" s="3"/>
      <c r="AF2172" s="3"/>
      <c r="AG2172" s="3"/>
      <c r="AH2172" s="3"/>
      <c r="AI2172" s="3"/>
      <c r="AJ2172" s="3"/>
      <c r="AK2172" s="3"/>
      <c r="AL2172" s="3"/>
      <c r="AM2172" s="3"/>
      <c r="AN2172" s="3"/>
      <c r="AO2172" s="3"/>
      <c r="AP2172" s="3"/>
      <c r="AQ2172" s="3"/>
      <c r="AR2172" s="3"/>
      <c r="AS2172" s="3"/>
      <c r="AT2172" s="3"/>
      <c r="AU2172" s="3"/>
      <c r="AV2172" s="3"/>
      <c r="AW2172" s="3"/>
      <c r="AX2172" s="3"/>
      <c r="AY2172" s="3"/>
      <c r="AZ2172" s="3"/>
      <c r="BA2172" s="3"/>
      <c r="BB2172" s="3"/>
      <c r="BC2172" s="3"/>
      <c r="BD2172" s="3"/>
      <c r="BE2172" s="3"/>
      <c r="BF2172" s="3"/>
      <c r="BG2172" s="3"/>
      <c r="BH2172" s="3"/>
      <c r="BI2172" s="3"/>
      <c r="BJ2172" s="3"/>
      <c r="BK2172" s="3"/>
      <c r="BL2172" s="51"/>
      <c r="BM2172" s="8"/>
      <c r="BN2172" s="8"/>
      <c r="BO2172" s="10"/>
      <c r="BP2172" s="8"/>
      <c r="BQ2172" s="8"/>
      <c r="BR2172" s="8"/>
      <c r="BS2172" s="8"/>
      <c r="BT2172" s="8"/>
      <c r="BU2172" s="8"/>
      <c r="BV2172" s="8"/>
      <c r="BW2172" s="8"/>
    </row>
    <row r="2173" spans="1:75" x14ac:dyDescent="0.3">
      <c r="A2173" s="7"/>
      <c r="B2173" s="3"/>
      <c r="C2173" s="3"/>
      <c r="D2173" s="3"/>
      <c r="E2173" s="3"/>
      <c r="F2173" s="3"/>
      <c r="H2173" s="3"/>
      <c r="I2173" s="3"/>
      <c r="J2173" s="3"/>
      <c r="K2173" s="3"/>
      <c r="L2173" s="3"/>
      <c r="M2173" s="3"/>
      <c r="N2173" s="3"/>
      <c r="O2173" s="3"/>
      <c r="P2173" s="3"/>
      <c r="Q2173" s="3"/>
      <c r="R2173" s="3"/>
      <c r="S2173" s="3"/>
      <c r="T2173" s="3"/>
      <c r="U2173" s="3"/>
      <c r="V2173" s="3"/>
      <c r="W2173" s="3"/>
      <c r="X2173" s="3"/>
      <c r="Y2173" s="3"/>
      <c r="Z2173" s="3"/>
      <c r="AA2173" s="3"/>
      <c r="AB2173" s="3"/>
      <c r="AC2173" s="3"/>
      <c r="AD2173" s="3"/>
      <c r="AE2173" s="3"/>
      <c r="AF2173" s="3"/>
      <c r="AG2173" s="3"/>
      <c r="AH2173" s="3"/>
      <c r="AI2173" s="3"/>
      <c r="AJ2173" s="3"/>
      <c r="AK2173" s="3"/>
      <c r="AL2173" s="3"/>
      <c r="AM2173" s="3"/>
      <c r="AN2173" s="3"/>
      <c r="AO2173" s="3"/>
      <c r="AP2173" s="3"/>
      <c r="AQ2173" s="3"/>
      <c r="AR2173" s="3"/>
      <c r="AS2173" s="3"/>
      <c r="AT2173" s="3"/>
      <c r="AU2173" s="3"/>
      <c r="AV2173" s="3"/>
      <c r="AW2173" s="3"/>
      <c r="AX2173" s="3"/>
      <c r="AY2173" s="3"/>
      <c r="AZ2173" s="3"/>
      <c r="BA2173" s="3"/>
      <c r="BB2173" s="3"/>
      <c r="BC2173" s="3"/>
      <c r="BD2173" s="3"/>
      <c r="BE2173" s="3"/>
      <c r="BF2173" s="3"/>
      <c r="BG2173" s="3"/>
      <c r="BH2173" s="3"/>
      <c r="BI2173" s="3"/>
      <c r="BJ2173" s="3"/>
      <c r="BK2173" s="3"/>
      <c r="BL2173" s="51"/>
      <c r="BM2173" s="8"/>
      <c r="BN2173" s="8"/>
      <c r="BO2173" s="10"/>
      <c r="BP2173" s="8"/>
      <c r="BQ2173" s="8"/>
      <c r="BR2173" s="8"/>
      <c r="BS2173" s="8"/>
      <c r="BT2173" s="8"/>
      <c r="BU2173" s="8"/>
      <c r="BV2173" s="8"/>
      <c r="BW2173" s="8"/>
    </row>
    <row r="2174" spans="1:75" x14ac:dyDescent="0.3">
      <c r="A2174" s="7"/>
      <c r="B2174" s="3"/>
      <c r="C2174" s="3"/>
      <c r="D2174" s="3"/>
      <c r="E2174" s="3"/>
      <c r="F2174" s="3"/>
      <c r="H2174" s="3"/>
      <c r="I2174" s="3"/>
      <c r="J2174" s="3"/>
      <c r="K2174" s="3"/>
      <c r="L2174" s="3"/>
      <c r="M2174" s="3"/>
      <c r="N2174" s="3"/>
      <c r="O2174" s="3"/>
      <c r="P2174" s="3"/>
      <c r="Q2174" s="3"/>
      <c r="R2174" s="3"/>
      <c r="S2174" s="3"/>
      <c r="T2174" s="3"/>
      <c r="U2174" s="3"/>
      <c r="V2174" s="3"/>
      <c r="W2174" s="3"/>
      <c r="X2174" s="3"/>
      <c r="Y2174" s="3"/>
      <c r="Z2174" s="3"/>
      <c r="AA2174" s="3"/>
      <c r="AB2174" s="3"/>
      <c r="AC2174" s="3"/>
      <c r="AD2174" s="3"/>
      <c r="AE2174" s="3"/>
      <c r="AF2174" s="3"/>
      <c r="AG2174" s="3"/>
      <c r="AH2174" s="3"/>
      <c r="AI2174" s="3"/>
      <c r="AJ2174" s="3"/>
      <c r="AK2174" s="3"/>
      <c r="AL2174" s="3"/>
      <c r="AM2174" s="3"/>
      <c r="AN2174" s="3"/>
      <c r="AO2174" s="3"/>
      <c r="AP2174" s="3"/>
      <c r="AQ2174" s="3"/>
      <c r="AR2174" s="3"/>
      <c r="AS2174" s="3"/>
      <c r="AT2174" s="3"/>
      <c r="AU2174" s="3"/>
      <c r="AV2174" s="3"/>
      <c r="AW2174" s="3"/>
      <c r="AX2174" s="3"/>
      <c r="AY2174" s="3"/>
      <c r="AZ2174" s="3"/>
      <c r="BA2174" s="3"/>
      <c r="BB2174" s="3"/>
      <c r="BC2174" s="3"/>
      <c r="BD2174" s="3"/>
      <c r="BE2174" s="3"/>
      <c r="BF2174" s="3"/>
      <c r="BG2174" s="3"/>
      <c r="BH2174" s="3"/>
      <c r="BI2174" s="3"/>
      <c r="BJ2174" s="3"/>
      <c r="BK2174" s="3"/>
      <c r="BL2174" s="51"/>
      <c r="BM2174" s="8"/>
      <c r="BN2174" s="8"/>
      <c r="BO2174" s="10"/>
      <c r="BP2174" s="8"/>
      <c r="BQ2174" s="8"/>
      <c r="BR2174" s="8"/>
      <c r="BS2174" s="8"/>
      <c r="BT2174" s="8"/>
      <c r="BU2174" s="8"/>
      <c r="BV2174" s="8"/>
      <c r="BW2174" s="8"/>
    </row>
    <row r="2175" spans="1:75" x14ac:dyDescent="0.3">
      <c r="A2175" s="7"/>
      <c r="B2175" s="3"/>
      <c r="C2175" s="3"/>
      <c r="D2175" s="3"/>
      <c r="E2175" s="3"/>
      <c r="F2175" s="3"/>
      <c r="H2175" s="3"/>
      <c r="I2175" s="3"/>
      <c r="J2175" s="3"/>
      <c r="K2175" s="3"/>
      <c r="L2175" s="3"/>
      <c r="M2175" s="3"/>
      <c r="N2175" s="3"/>
      <c r="O2175" s="3"/>
      <c r="P2175" s="3"/>
      <c r="Q2175" s="3"/>
      <c r="R2175" s="3"/>
      <c r="S2175" s="3"/>
      <c r="T2175" s="3"/>
      <c r="U2175" s="3"/>
      <c r="V2175" s="3"/>
      <c r="W2175" s="3"/>
      <c r="X2175" s="3"/>
      <c r="Y2175" s="3"/>
      <c r="Z2175" s="3"/>
      <c r="AA2175" s="3"/>
      <c r="AB2175" s="3"/>
      <c r="AC2175" s="3"/>
      <c r="AD2175" s="3"/>
      <c r="AE2175" s="3"/>
      <c r="AF2175" s="3"/>
      <c r="AG2175" s="3"/>
      <c r="AH2175" s="3"/>
      <c r="AI2175" s="3"/>
      <c r="AJ2175" s="3"/>
      <c r="AK2175" s="3"/>
      <c r="AL2175" s="3"/>
      <c r="AM2175" s="3"/>
      <c r="AN2175" s="3"/>
      <c r="AO2175" s="3"/>
      <c r="AP2175" s="3"/>
      <c r="AQ2175" s="3"/>
      <c r="AR2175" s="3"/>
      <c r="AS2175" s="3"/>
      <c r="AT2175" s="3"/>
      <c r="AU2175" s="3"/>
      <c r="AV2175" s="3"/>
      <c r="AW2175" s="3"/>
      <c r="AX2175" s="3"/>
      <c r="AY2175" s="3"/>
      <c r="AZ2175" s="3"/>
      <c r="BA2175" s="3"/>
      <c r="BB2175" s="3"/>
      <c r="BC2175" s="3"/>
      <c r="BD2175" s="3"/>
      <c r="BE2175" s="3"/>
      <c r="BF2175" s="3"/>
      <c r="BG2175" s="3"/>
      <c r="BH2175" s="3"/>
      <c r="BI2175" s="3"/>
      <c r="BJ2175" s="3"/>
      <c r="BK2175" s="3"/>
      <c r="BL2175" s="51"/>
      <c r="BM2175" s="8"/>
      <c r="BN2175" s="8"/>
      <c r="BO2175" s="10"/>
      <c r="BP2175" s="8"/>
      <c r="BQ2175" s="8"/>
      <c r="BR2175" s="8"/>
      <c r="BS2175" s="8"/>
      <c r="BT2175" s="8"/>
      <c r="BU2175" s="8"/>
      <c r="BV2175" s="8"/>
      <c r="BW2175" s="8"/>
    </row>
    <row r="2176" spans="1:75" x14ac:dyDescent="0.3">
      <c r="A2176" s="7"/>
      <c r="B2176" s="3"/>
      <c r="C2176" s="3"/>
      <c r="D2176" s="3"/>
      <c r="E2176" s="3"/>
      <c r="F2176" s="3"/>
      <c r="H2176" s="3"/>
      <c r="I2176" s="3"/>
      <c r="J2176" s="3"/>
      <c r="K2176" s="3"/>
      <c r="L2176" s="3"/>
      <c r="M2176" s="3"/>
      <c r="N2176" s="3"/>
      <c r="O2176" s="3"/>
      <c r="P2176" s="3"/>
      <c r="Q2176" s="3"/>
      <c r="R2176" s="3"/>
      <c r="S2176" s="3"/>
      <c r="T2176" s="3"/>
      <c r="U2176" s="3"/>
      <c r="V2176" s="3"/>
      <c r="W2176" s="3"/>
      <c r="X2176" s="3"/>
      <c r="Y2176" s="3"/>
      <c r="Z2176" s="3"/>
      <c r="AA2176" s="3"/>
      <c r="AB2176" s="3"/>
      <c r="AC2176" s="3"/>
      <c r="AD2176" s="3"/>
      <c r="AE2176" s="3"/>
      <c r="AF2176" s="3"/>
      <c r="AG2176" s="3"/>
      <c r="AH2176" s="3"/>
      <c r="AI2176" s="3"/>
      <c r="AJ2176" s="3"/>
      <c r="AK2176" s="3"/>
      <c r="AL2176" s="3"/>
      <c r="AM2176" s="3"/>
      <c r="AN2176" s="3"/>
      <c r="AO2176" s="3"/>
      <c r="AP2176" s="3"/>
      <c r="AQ2176" s="3"/>
      <c r="AR2176" s="3"/>
      <c r="AS2176" s="3"/>
      <c r="AT2176" s="3"/>
      <c r="AU2176" s="3"/>
      <c r="AV2176" s="3"/>
      <c r="AW2176" s="3"/>
      <c r="AX2176" s="3"/>
      <c r="AY2176" s="3"/>
      <c r="AZ2176" s="3"/>
      <c r="BA2176" s="3"/>
      <c r="BB2176" s="3"/>
      <c r="BC2176" s="3"/>
      <c r="BD2176" s="3"/>
      <c r="BE2176" s="3"/>
      <c r="BF2176" s="3"/>
      <c r="BG2176" s="3"/>
      <c r="BH2176" s="3"/>
      <c r="BI2176" s="3"/>
      <c r="BJ2176" s="3"/>
      <c r="BK2176" s="3"/>
      <c r="BL2176" s="51"/>
      <c r="BM2176" s="8"/>
      <c r="BN2176" s="8"/>
      <c r="BO2176" s="10"/>
      <c r="BP2176" s="8"/>
      <c r="BQ2176" s="8"/>
      <c r="BR2176" s="8"/>
      <c r="BS2176" s="8"/>
      <c r="BT2176" s="8"/>
      <c r="BU2176" s="8"/>
      <c r="BV2176" s="8"/>
      <c r="BW2176" s="8"/>
    </row>
    <row r="2177" spans="1:75" x14ac:dyDescent="0.3">
      <c r="A2177" s="7"/>
      <c r="B2177" s="3"/>
      <c r="C2177" s="3"/>
      <c r="D2177" s="3"/>
      <c r="E2177" s="3"/>
      <c r="F2177" s="3"/>
      <c r="H2177" s="3"/>
      <c r="I2177" s="3"/>
      <c r="J2177" s="3"/>
      <c r="K2177" s="3"/>
      <c r="L2177" s="3"/>
      <c r="M2177" s="3"/>
      <c r="N2177" s="3"/>
      <c r="O2177" s="3"/>
      <c r="P2177" s="3"/>
      <c r="Q2177" s="3"/>
      <c r="R2177" s="3"/>
      <c r="S2177" s="3"/>
      <c r="T2177" s="3"/>
      <c r="U2177" s="3"/>
      <c r="V2177" s="3"/>
      <c r="W2177" s="3"/>
      <c r="X2177" s="3"/>
      <c r="Y2177" s="3"/>
      <c r="Z2177" s="3"/>
      <c r="AA2177" s="3"/>
      <c r="AB2177" s="3"/>
      <c r="AC2177" s="3"/>
      <c r="AD2177" s="3"/>
      <c r="AE2177" s="3"/>
      <c r="AF2177" s="3"/>
      <c r="AG2177" s="3"/>
      <c r="AH2177" s="3"/>
      <c r="AI2177" s="3"/>
      <c r="AJ2177" s="3"/>
      <c r="AK2177" s="3"/>
      <c r="AL2177" s="3"/>
      <c r="AM2177" s="3"/>
      <c r="AN2177" s="3"/>
      <c r="AO2177" s="3"/>
      <c r="AP2177" s="3"/>
      <c r="AQ2177" s="3"/>
      <c r="AR2177" s="3"/>
      <c r="AS2177" s="3"/>
      <c r="AT2177" s="3"/>
      <c r="AU2177" s="3"/>
      <c r="AV2177" s="3"/>
      <c r="AW2177" s="3"/>
      <c r="AX2177" s="3"/>
      <c r="AY2177" s="3"/>
      <c r="AZ2177" s="3"/>
      <c r="BA2177" s="3"/>
      <c r="BB2177" s="3"/>
      <c r="BC2177" s="3"/>
      <c r="BD2177" s="3"/>
      <c r="BE2177" s="3"/>
      <c r="BF2177" s="3"/>
      <c r="BG2177" s="3"/>
      <c r="BH2177" s="3"/>
      <c r="BI2177" s="3"/>
      <c r="BJ2177" s="3"/>
      <c r="BK2177" s="3"/>
      <c r="BL2177" s="51"/>
      <c r="BM2177" s="8"/>
      <c r="BN2177" s="8"/>
      <c r="BO2177" s="10"/>
      <c r="BP2177" s="8"/>
      <c r="BQ2177" s="8"/>
      <c r="BR2177" s="8"/>
      <c r="BS2177" s="8"/>
      <c r="BT2177" s="8"/>
      <c r="BU2177" s="8"/>
      <c r="BV2177" s="8"/>
      <c r="BW2177" s="8"/>
    </row>
    <row r="2178" spans="1:75" x14ac:dyDescent="0.3">
      <c r="A2178" s="7"/>
      <c r="B2178" s="3"/>
      <c r="C2178" s="3"/>
      <c r="D2178" s="3"/>
      <c r="E2178" s="3"/>
      <c r="F2178" s="3"/>
      <c r="H2178" s="3"/>
      <c r="I2178" s="3"/>
      <c r="J2178" s="3"/>
      <c r="K2178" s="3"/>
      <c r="L2178" s="3"/>
      <c r="M2178" s="3"/>
      <c r="N2178" s="3"/>
      <c r="O2178" s="3"/>
      <c r="P2178" s="3"/>
      <c r="Q2178" s="3"/>
      <c r="R2178" s="3"/>
      <c r="S2178" s="3"/>
      <c r="T2178" s="3"/>
      <c r="U2178" s="3"/>
      <c r="V2178" s="3"/>
      <c r="W2178" s="3"/>
      <c r="X2178" s="3"/>
      <c r="Y2178" s="3"/>
      <c r="Z2178" s="3"/>
      <c r="AA2178" s="3"/>
      <c r="AB2178" s="3"/>
      <c r="AC2178" s="3"/>
      <c r="AD2178" s="3"/>
      <c r="AE2178" s="3"/>
      <c r="AF2178" s="3"/>
      <c r="AG2178" s="3"/>
      <c r="AH2178" s="3"/>
      <c r="AI2178" s="3"/>
      <c r="AJ2178" s="3"/>
      <c r="AK2178" s="3"/>
      <c r="AL2178" s="3"/>
      <c r="AM2178" s="3"/>
      <c r="AN2178" s="3"/>
      <c r="AO2178" s="3"/>
      <c r="AP2178" s="3"/>
      <c r="AQ2178" s="3"/>
      <c r="AR2178" s="3"/>
      <c r="AS2178" s="3"/>
      <c r="AT2178" s="3"/>
      <c r="AU2178" s="3"/>
      <c r="AV2178" s="3"/>
      <c r="AW2178" s="3"/>
      <c r="AX2178" s="3"/>
      <c r="AY2178" s="3"/>
      <c r="AZ2178" s="3"/>
      <c r="BA2178" s="3"/>
      <c r="BB2178" s="3"/>
      <c r="BC2178" s="3"/>
      <c r="BD2178" s="3"/>
      <c r="BE2178" s="3"/>
      <c r="BF2178" s="3"/>
      <c r="BG2178" s="3"/>
      <c r="BH2178" s="3"/>
      <c r="BI2178" s="3"/>
      <c r="BJ2178" s="3"/>
      <c r="BK2178" s="3"/>
      <c r="BL2178" s="51"/>
      <c r="BM2178" s="8"/>
      <c r="BN2178" s="8"/>
      <c r="BO2178" s="10"/>
      <c r="BP2178" s="8"/>
      <c r="BQ2178" s="8"/>
      <c r="BR2178" s="8"/>
      <c r="BS2178" s="8"/>
      <c r="BT2178" s="8"/>
      <c r="BU2178" s="8"/>
      <c r="BV2178" s="8"/>
      <c r="BW2178" s="8"/>
    </row>
    <row r="2179" spans="1:75" x14ac:dyDescent="0.3">
      <c r="A2179" s="7"/>
      <c r="B2179" s="3"/>
      <c r="C2179" s="3"/>
      <c r="D2179" s="3"/>
      <c r="E2179" s="3"/>
      <c r="F2179" s="3"/>
      <c r="H2179" s="3"/>
      <c r="I2179" s="3"/>
      <c r="J2179" s="3"/>
      <c r="K2179" s="3"/>
      <c r="L2179" s="3"/>
      <c r="M2179" s="3"/>
      <c r="N2179" s="3"/>
      <c r="O2179" s="3"/>
      <c r="P2179" s="3"/>
      <c r="Q2179" s="3"/>
      <c r="R2179" s="3"/>
      <c r="S2179" s="3"/>
      <c r="T2179" s="3"/>
      <c r="U2179" s="3"/>
      <c r="V2179" s="3"/>
      <c r="W2179" s="3"/>
      <c r="X2179" s="3"/>
      <c r="Y2179" s="3"/>
      <c r="Z2179" s="3"/>
      <c r="AA2179" s="3"/>
      <c r="AB2179" s="3"/>
      <c r="AC2179" s="3"/>
      <c r="AD2179" s="3"/>
      <c r="AE2179" s="3"/>
      <c r="AF2179" s="3"/>
      <c r="AG2179" s="3"/>
      <c r="AH2179" s="3"/>
      <c r="AI2179" s="3"/>
      <c r="AJ2179" s="3"/>
      <c r="AK2179" s="3"/>
      <c r="AL2179" s="3"/>
      <c r="AM2179" s="3"/>
      <c r="AN2179" s="3"/>
      <c r="AO2179" s="3"/>
      <c r="AP2179" s="3"/>
      <c r="AQ2179" s="3"/>
      <c r="AR2179" s="3"/>
      <c r="AS2179" s="3"/>
      <c r="AT2179" s="3"/>
      <c r="AU2179" s="3"/>
      <c r="AV2179" s="3"/>
      <c r="AW2179" s="3"/>
      <c r="AX2179" s="3"/>
      <c r="AY2179" s="3"/>
      <c r="AZ2179" s="3"/>
      <c r="BA2179" s="3"/>
      <c r="BB2179" s="3"/>
      <c r="BC2179" s="3"/>
      <c r="BD2179" s="3"/>
      <c r="BE2179" s="3"/>
      <c r="BF2179" s="3"/>
      <c r="BG2179" s="3"/>
      <c r="BH2179" s="3"/>
      <c r="BI2179" s="3"/>
      <c r="BJ2179" s="3"/>
      <c r="BK2179" s="3"/>
      <c r="BL2179" s="51"/>
      <c r="BM2179" s="8"/>
      <c r="BN2179" s="8"/>
      <c r="BO2179" s="10"/>
      <c r="BP2179" s="8"/>
      <c r="BQ2179" s="8"/>
      <c r="BR2179" s="8"/>
      <c r="BS2179" s="8"/>
      <c r="BT2179" s="8"/>
      <c r="BU2179" s="8"/>
      <c r="BV2179" s="8"/>
      <c r="BW2179" s="8"/>
    </row>
    <row r="2180" spans="1:75" x14ac:dyDescent="0.3">
      <c r="A2180" s="7"/>
      <c r="B2180" s="3"/>
      <c r="C2180" s="3"/>
      <c r="D2180" s="3"/>
      <c r="E2180" s="3"/>
      <c r="F2180" s="3"/>
      <c r="H2180" s="3"/>
      <c r="I2180" s="3"/>
      <c r="J2180" s="3"/>
      <c r="K2180" s="3"/>
      <c r="L2180" s="3"/>
      <c r="M2180" s="3"/>
      <c r="N2180" s="3"/>
      <c r="O2180" s="3"/>
      <c r="P2180" s="3"/>
      <c r="Q2180" s="3"/>
      <c r="R2180" s="3"/>
      <c r="S2180" s="3"/>
      <c r="T2180" s="3"/>
      <c r="U2180" s="3"/>
      <c r="V2180" s="3"/>
      <c r="W2180" s="3"/>
      <c r="X2180" s="3"/>
      <c r="Y2180" s="3"/>
      <c r="Z2180" s="3"/>
      <c r="AA2180" s="3"/>
      <c r="AB2180" s="3"/>
      <c r="AC2180" s="3"/>
      <c r="AD2180" s="3"/>
      <c r="AE2180" s="3"/>
      <c r="AF2180" s="3"/>
      <c r="AG2180" s="3"/>
      <c r="AH2180" s="3"/>
      <c r="AI2180" s="3"/>
      <c r="AJ2180" s="3"/>
      <c r="AK2180" s="3"/>
      <c r="AL2180" s="3"/>
      <c r="AM2180" s="3"/>
      <c r="AN2180" s="3"/>
      <c r="AO2180" s="3"/>
      <c r="AP2180" s="3"/>
      <c r="AQ2180" s="3"/>
      <c r="AR2180" s="3"/>
      <c r="AS2180" s="3"/>
      <c r="AT2180" s="3"/>
      <c r="AU2180" s="3"/>
      <c r="AV2180" s="3"/>
      <c r="AW2180" s="3"/>
      <c r="AX2180" s="3"/>
      <c r="AY2180" s="3"/>
      <c r="AZ2180" s="3"/>
      <c r="BA2180" s="3"/>
      <c r="BB2180" s="3"/>
      <c r="BC2180" s="3"/>
      <c r="BD2180" s="3"/>
      <c r="BE2180" s="3"/>
      <c r="BF2180" s="3"/>
      <c r="BG2180" s="3"/>
      <c r="BH2180" s="3"/>
      <c r="BI2180" s="3"/>
      <c r="BJ2180" s="3"/>
      <c r="BK2180" s="3"/>
      <c r="BL2180" s="51"/>
      <c r="BM2180" s="8"/>
      <c r="BN2180" s="8"/>
      <c r="BO2180" s="10"/>
      <c r="BP2180" s="8"/>
      <c r="BQ2180" s="8"/>
      <c r="BR2180" s="8"/>
      <c r="BS2180" s="8"/>
      <c r="BT2180" s="8"/>
      <c r="BU2180" s="8"/>
      <c r="BV2180" s="8"/>
      <c r="BW2180" s="8"/>
    </row>
    <row r="2181" spans="1:75" x14ac:dyDescent="0.3">
      <c r="A2181" s="7"/>
      <c r="B2181" s="3"/>
      <c r="C2181" s="3"/>
      <c r="D2181" s="3"/>
      <c r="E2181" s="3"/>
      <c r="F2181" s="3"/>
      <c r="H2181" s="3"/>
      <c r="I2181" s="3"/>
      <c r="J2181" s="3"/>
      <c r="K2181" s="3"/>
      <c r="L2181" s="3"/>
      <c r="M2181" s="3"/>
      <c r="N2181" s="3"/>
      <c r="O2181" s="3"/>
      <c r="P2181" s="3"/>
      <c r="Q2181" s="3"/>
      <c r="R2181" s="3"/>
      <c r="S2181" s="3"/>
      <c r="T2181" s="3"/>
      <c r="U2181" s="3"/>
      <c r="V2181" s="3"/>
      <c r="W2181" s="3"/>
      <c r="X2181" s="3"/>
      <c r="Y2181" s="3"/>
      <c r="Z2181" s="3"/>
      <c r="AA2181" s="3"/>
      <c r="AB2181" s="3"/>
      <c r="AC2181" s="3"/>
      <c r="AD2181" s="3"/>
      <c r="AE2181" s="3"/>
      <c r="AF2181" s="3"/>
      <c r="AG2181" s="3"/>
      <c r="AH2181" s="3"/>
      <c r="AI2181" s="3"/>
      <c r="AJ2181" s="3"/>
      <c r="AK2181" s="3"/>
      <c r="AL2181" s="3"/>
      <c r="AM2181" s="3"/>
      <c r="AN2181" s="3"/>
      <c r="AO2181" s="3"/>
      <c r="AP2181" s="3"/>
      <c r="AQ2181" s="3"/>
      <c r="AR2181" s="3"/>
      <c r="AS2181" s="3"/>
      <c r="AT2181" s="3"/>
      <c r="AU2181" s="3"/>
      <c r="AV2181" s="3"/>
      <c r="AW2181" s="3"/>
      <c r="AX2181" s="3"/>
      <c r="AY2181" s="3"/>
      <c r="AZ2181" s="3"/>
      <c r="BA2181" s="3"/>
      <c r="BB2181" s="3"/>
      <c r="BC2181" s="3"/>
      <c r="BD2181" s="3"/>
      <c r="BE2181" s="3"/>
      <c r="BF2181" s="3"/>
      <c r="BG2181" s="3"/>
      <c r="BH2181" s="3"/>
      <c r="BI2181" s="3"/>
      <c r="BJ2181" s="3"/>
      <c r="BK2181" s="3"/>
      <c r="BL2181" s="51"/>
      <c r="BM2181" s="8"/>
      <c r="BN2181" s="8"/>
      <c r="BO2181" s="10"/>
      <c r="BP2181" s="8"/>
      <c r="BQ2181" s="8"/>
      <c r="BR2181" s="8"/>
      <c r="BS2181" s="8"/>
      <c r="BT2181" s="8"/>
      <c r="BU2181" s="8"/>
      <c r="BV2181" s="8"/>
      <c r="BW2181" s="8"/>
    </row>
    <row r="2182" spans="1:75" x14ac:dyDescent="0.3">
      <c r="A2182" s="7"/>
      <c r="B2182" s="3"/>
      <c r="C2182" s="3"/>
      <c r="D2182" s="3"/>
      <c r="E2182" s="3"/>
      <c r="F2182" s="3"/>
      <c r="H2182" s="3"/>
      <c r="I2182" s="3"/>
      <c r="J2182" s="3"/>
      <c r="K2182" s="3"/>
      <c r="L2182" s="3"/>
      <c r="M2182" s="3"/>
      <c r="N2182" s="3"/>
      <c r="O2182" s="3"/>
      <c r="P2182" s="3"/>
      <c r="Q2182" s="3"/>
      <c r="R2182" s="3"/>
      <c r="S2182" s="3"/>
      <c r="T2182" s="3"/>
      <c r="U2182" s="3"/>
      <c r="V2182" s="3"/>
      <c r="W2182" s="3"/>
      <c r="X2182" s="3"/>
      <c r="Y2182" s="3"/>
      <c r="Z2182" s="3"/>
      <c r="AA2182" s="3"/>
      <c r="AB2182" s="3"/>
      <c r="AC2182" s="3"/>
      <c r="AD2182" s="3"/>
      <c r="AE2182" s="3"/>
      <c r="AF2182" s="3"/>
      <c r="AG2182" s="3"/>
      <c r="AH2182" s="3"/>
      <c r="AI2182" s="3"/>
      <c r="AJ2182" s="3"/>
      <c r="AK2182" s="3"/>
      <c r="AL2182" s="3"/>
      <c r="AM2182" s="3"/>
      <c r="AN2182" s="3"/>
      <c r="AO2182" s="3"/>
      <c r="AP2182" s="3"/>
      <c r="AQ2182" s="3"/>
      <c r="AR2182" s="3"/>
      <c r="AS2182" s="3"/>
      <c r="AT2182" s="3"/>
      <c r="AU2182" s="3"/>
      <c r="AV2182" s="3"/>
      <c r="AW2182" s="3"/>
      <c r="AX2182" s="3"/>
      <c r="AY2182" s="3"/>
      <c r="AZ2182" s="3"/>
      <c r="BA2182" s="3"/>
      <c r="BB2182" s="3"/>
      <c r="BC2182" s="3"/>
      <c r="BD2182" s="3"/>
      <c r="BE2182" s="3"/>
      <c r="BF2182" s="3"/>
      <c r="BG2182" s="3"/>
      <c r="BH2182" s="3"/>
      <c r="BI2182" s="3"/>
      <c r="BJ2182" s="3"/>
      <c r="BK2182" s="3"/>
      <c r="BL2182" s="51"/>
      <c r="BM2182" s="8"/>
      <c r="BN2182" s="8"/>
      <c r="BO2182" s="10"/>
      <c r="BP2182" s="8"/>
      <c r="BQ2182" s="8"/>
      <c r="BR2182" s="8"/>
      <c r="BS2182" s="8"/>
      <c r="BT2182" s="8"/>
      <c r="BU2182" s="8"/>
      <c r="BV2182" s="8"/>
      <c r="BW2182" s="8"/>
    </row>
    <row r="2183" spans="1:75" x14ac:dyDescent="0.3">
      <c r="A2183" s="7"/>
      <c r="B2183" s="3"/>
      <c r="C2183" s="3"/>
      <c r="D2183" s="3"/>
      <c r="E2183" s="3"/>
      <c r="F2183" s="3"/>
      <c r="H2183" s="3"/>
      <c r="I2183" s="3"/>
      <c r="J2183" s="3"/>
      <c r="K2183" s="3"/>
      <c r="L2183" s="3"/>
      <c r="M2183" s="3"/>
      <c r="N2183" s="3"/>
      <c r="O2183" s="3"/>
      <c r="P2183" s="3"/>
      <c r="Q2183" s="3"/>
      <c r="R2183" s="3"/>
      <c r="S2183" s="3"/>
      <c r="T2183" s="3"/>
      <c r="U2183" s="3"/>
      <c r="V2183" s="3"/>
      <c r="W2183" s="3"/>
      <c r="X2183" s="3"/>
      <c r="Y2183" s="3"/>
      <c r="Z2183" s="3"/>
      <c r="AA2183" s="3"/>
      <c r="AB2183" s="3"/>
      <c r="AC2183" s="3"/>
      <c r="AD2183" s="3"/>
      <c r="AE2183" s="3"/>
      <c r="AF2183" s="3"/>
      <c r="AG2183" s="3"/>
      <c r="AH2183" s="3"/>
      <c r="AI2183" s="3"/>
      <c r="AJ2183" s="3"/>
      <c r="AK2183" s="3"/>
      <c r="AL2183" s="3"/>
      <c r="AM2183" s="3"/>
      <c r="AN2183" s="3"/>
      <c r="AO2183" s="3"/>
      <c r="AP2183" s="3"/>
      <c r="AQ2183" s="3"/>
      <c r="AR2183" s="3"/>
      <c r="AS2183" s="3"/>
      <c r="AT2183" s="3"/>
      <c r="AU2183" s="3"/>
      <c r="AV2183" s="3"/>
      <c r="AW2183" s="3"/>
      <c r="AX2183" s="3"/>
      <c r="AY2183" s="3"/>
      <c r="AZ2183" s="3"/>
      <c r="BA2183" s="3"/>
      <c r="BB2183" s="3"/>
      <c r="BC2183" s="3"/>
      <c r="BD2183" s="3"/>
      <c r="BE2183" s="3"/>
      <c r="BF2183" s="3"/>
      <c r="BG2183" s="3"/>
      <c r="BH2183" s="3"/>
      <c r="BI2183" s="3"/>
      <c r="BJ2183" s="3"/>
      <c r="BK2183" s="3"/>
      <c r="BL2183" s="51"/>
      <c r="BM2183" s="8"/>
      <c r="BN2183" s="8"/>
      <c r="BO2183" s="10"/>
      <c r="BP2183" s="8"/>
      <c r="BQ2183" s="8"/>
      <c r="BR2183" s="8"/>
      <c r="BS2183" s="8"/>
      <c r="BT2183" s="8"/>
      <c r="BU2183" s="8"/>
      <c r="BV2183" s="8"/>
      <c r="BW2183" s="8"/>
    </row>
    <row r="2184" spans="1:75" x14ac:dyDescent="0.3">
      <c r="A2184" s="7"/>
      <c r="B2184" s="3"/>
      <c r="C2184" s="3"/>
      <c r="D2184" s="3"/>
      <c r="E2184" s="3"/>
      <c r="F2184" s="3"/>
      <c r="H2184" s="3"/>
      <c r="I2184" s="3"/>
      <c r="J2184" s="3"/>
      <c r="K2184" s="3"/>
      <c r="L2184" s="3"/>
      <c r="M2184" s="3"/>
      <c r="N2184" s="3"/>
      <c r="O2184" s="3"/>
      <c r="P2184" s="3"/>
      <c r="Q2184" s="3"/>
      <c r="R2184" s="3"/>
      <c r="S2184" s="3"/>
      <c r="T2184" s="3"/>
      <c r="U2184" s="3"/>
      <c r="V2184" s="3"/>
      <c r="W2184" s="3"/>
      <c r="X2184" s="3"/>
      <c r="Y2184" s="3"/>
      <c r="Z2184" s="3"/>
      <c r="AA2184" s="3"/>
      <c r="AB2184" s="3"/>
      <c r="AC2184" s="3"/>
      <c r="AD2184" s="3"/>
      <c r="AE2184" s="3"/>
      <c r="AF2184" s="3"/>
      <c r="AG2184" s="3"/>
      <c r="AH2184" s="3"/>
      <c r="AI2184" s="3"/>
      <c r="AJ2184" s="3"/>
      <c r="AK2184" s="3"/>
      <c r="AL2184" s="3"/>
      <c r="AM2184" s="3"/>
      <c r="AN2184" s="3"/>
      <c r="AO2184" s="3"/>
      <c r="AP2184" s="3"/>
      <c r="AQ2184" s="3"/>
      <c r="AR2184" s="3"/>
      <c r="AS2184" s="3"/>
      <c r="AT2184" s="3"/>
      <c r="AU2184" s="3"/>
      <c r="AV2184" s="3"/>
      <c r="AW2184" s="3"/>
      <c r="AX2184" s="3"/>
      <c r="AY2184" s="3"/>
      <c r="AZ2184" s="3"/>
      <c r="BA2184" s="3"/>
      <c r="BB2184" s="3"/>
      <c r="BC2184" s="3"/>
      <c r="BD2184" s="3"/>
      <c r="BE2184" s="3"/>
      <c r="BF2184" s="3"/>
      <c r="BG2184" s="3"/>
      <c r="BH2184" s="3"/>
      <c r="BI2184" s="3"/>
      <c r="BJ2184" s="3"/>
      <c r="BK2184" s="3"/>
      <c r="BL2184" s="51"/>
      <c r="BM2184" s="8"/>
      <c r="BN2184" s="8"/>
      <c r="BO2184" s="10"/>
      <c r="BP2184" s="8"/>
      <c r="BQ2184" s="8"/>
      <c r="BR2184" s="8"/>
      <c r="BS2184" s="8"/>
      <c r="BT2184" s="8"/>
      <c r="BU2184" s="8"/>
      <c r="BV2184" s="8"/>
      <c r="BW2184" s="8"/>
    </row>
    <row r="2185" spans="1:75" x14ac:dyDescent="0.3">
      <c r="A2185" s="7"/>
      <c r="B2185" s="3"/>
      <c r="C2185" s="3"/>
      <c r="D2185" s="3"/>
      <c r="E2185" s="3"/>
      <c r="F2185" s="3"/>
      <c r="H2185" s="3"/>
      <c r="I2185" s="3"/>
      <c r="J2185" s="3"/>
      <c r="K2185" s="3"/>
      <c r="L2185" s="3"/>
      <c r="M2185" s="3"/>
      <c r="N2185" s="3"/>
      <c r="O2185" s="3"/>
      <c r="P2185" s="3"/>
      <c r="Q2185" s="3"/>
      <c r="R2185" s="3"/>
      <c r="S2185" s="3"/>
      <c r="T2185" s="3"/>
      <c r="U2185" s="3"/>
      <c r="V2185" s="3"/>
      <c r="W2185" s="3"/>
      <c r="X2185" s="3"/>
      <c r="Y2185" s="3"/>
      <c r="Z2185" s="3"/>
      <c r="AA2185" s="3"/>
      <c r="AB2185" s="3"/>
      <c r="AC2185" s="3"/>
      <c r="AD2185" s="3"/>
      <c r="AE2185" s="3"/>
      <c r="AF2185" s="3"/>
      <c r="AG2185" s="3"/>
      <c r="AH2185" s="3"/>
      <c r="AI2185" s="3"/>
      <c r="AJ2185" s="3"/>
      <c r="AK2185" s="3"/>
      <c r="AL2185" s="3"/>
      <c r="AM2185" s="3"/>
      <c r="AN2185" s="3"/>
      <c r="AO2185" s="3"/>
      <c r="AP2185" s="3"/>
      <c r="AQ2185" s="3"/>
      <c r="AR2185" s="3"/>
      <c r="AS2185" s="3"/>
      <c r="AT2185" s="3"/>
      <c r="AU2185" s="3"/>
      <c r="AV2185" s="3"/>
      <c r="AW2185" s="3"/>
      <c r="AX2185" s="3"/>
      <c r="AY2185" s="3"/>
      <c r="AZ2185" s="3"/>
      <c r="BA2185" s="3"/>
      <c r="BB2185" s="3"/>
      <c r="BC2185" s="3"/>
      <c r="BD2185" s="3"/>
      <c r="BE2185" s="3"/>
      <c r="BF2185" s="3"/>
      <c r="BG2185" s="3"/>
      <c r="BH2185" s="3"/>
      <c r="BI2185" s="3"/>
      <c r="BJ2185" s="3"/>
      <c r="BK2185" s="3"/>
      <c r="BL2185" s="51"/>
      <c r="BM2185" s="8"/>
      <c r="BN2185" s="8"/>
      <c r="BO2185" s="10"/>
      <c r="BP2185" s="8"/>
      <c r="BQ2185" s="8"/>
      <c r="BR2185" s="8"/>
      <c r="BS2185" s="8"/>
      <c r="BT2185" s="8"/>
      <c r="BU2185" s="8"/>
      <c r="BV2185" s="8"/>
      <c r="BW2185" s="8"/>
    </row>
    <row r="2186" spans="1:75" x14ac:dyDescent="0.3">
      <c r="A2186" s="7"/>
      <c r="B2186" s="3"/>
      <c r="C2186" s="3"/>
      <c r="D2186" s="3"/>
      <c r="E2186" s="3"/>
      <c r="F2186" s="3"/>
      <c r="H2186" s="3"/>
      <c r="I2186" s="3"/>
      <c r="J2186" s="3"/>
      <c r="K2186" s="3"/>
      <c r="L2186" s="3"/>
      <c r="M2186" s="3"/>
      <c r="N2186" s="3"/>
      <c r="O2186" s="3"/>
      <c r="P2186" s="3"/>
      <c r="Q2186" s="3"/>
      <c r="R2186" s="3"/>
      <c r="S2186" s="3"/>
      <c r="T2186" s="3"/>
      <c r="U2186" s="3"/>
      <c r="V2186" s="3"/>
      <c r="W2186" s="3"/>
      <c r="X2186" s="3"/>
      <c r="Y2186" s="3"/>
      <c r="Z2186" s="3"/>
      <c r="AA2186" s="3"/>
      <c r="AB2186" s="3"/>
      <c r="AC2186" s="3"/>
      <c r="AD2186" s="3"/>
      <c r="AE2186" s="3"/>
      <c r="AF2186" s="3"/>
      <c r="AG2186" s="3"/>
      <c r="AH2186" s="3"/>
      <c r="AI2186" s="3"/>
      <c r="AJ2186" s="3"/>
      <c r="AK2186" s="3"/>
      <c r="AL2186" s="3"/>
      <c r="AM2186" s="3"/>
      <c r="AN2186" s="3"/>
      <c r="AO2186" s="3"/>
      <c r="AP2186" s="3"/>
      <c r="AQ2186" s="3"/>
      <c r="AR2186" s="3"/>
      <c r="AS2186" s="3"/>
      <c r="AT2186" s="3"/>
      <c r="AU2186" s="3"/>
      <c r="AV2186" s="3"/>
      <c r="AW2186" s="3"/>
      <c r="AX2186" s="3"/>
      <c r="AY2186" s="3"/>
      <c r="AZ2186" s="3"/>
      <c r="BA2186" s="3"/>
      <c r="BB2186" s="3"/>
      <c r="BC2186" s="3"/>
      <c r="BD2186" s="3"/>
      <c r="BE2186" s="3"/>
      <c r="BF2186" s="3"/>
      <c r="BG2186" s="3"/>
      <c r="BH2186" s="3"/>
      <c r="BI2186" s="3"/>
      <c r="BJ2186" s="3"/>
      <c r="BK2186" s="3"/>
      <c r="BL2186" s="51"/>
      <c r="BM2186" s="8"/>
      <c r="BN2186" s="8"/>
      <c r="BO2186" s="10"/>
      <c r="BP2186" s="8"/>
      <c r="BQ2186" s="8"/>
      <c r="BR2186" s="8"/>
      <c r="BS2186" s="8"/>
      <c r="BT2186" s="8"/>
      <c r="BU2186" s="8"/>
      <c r="BV2186" s="8"/>
      <c r="BW2186" s="8"/>
    </row>
    <row r="2187" spans="1:75" x14ac:dyDescent="0.3">
      <c r="A2187" s="7"/>
      <c r="B2187" s="3"/>
      <c r="C2187" s="3"/>
      <c r="D2187" s="3"/>
      <c r="E2187" s="3"/>
      <c r="F2187" s="3"/>
      <c r="H2187" s="3"/>
      <c r="I2187" s="3"/>
      <c r="J2187" s="3"/>
      <c r="K2187" s="3"/>
      <c r="L2187" s="3"/>
      <c r="M2187" s="3"/>
      <c r="N2187" s="3"/>
      <c r="O2187" s="3"/>
      <c r="P2187" s="3"/>
      <c r="Q2187" s="3"/>
      <c r="R2187" s="3"/>
      <c r="S2187" s="3"/>
      <c r="T2187" s="3"/>
      <c r="U2187" s="3"/>
      <c r="V2187" s="3"/>
      <c r="W2187" s="3"/>
      <c r="X2187" s="3"/>
      <c r="Y2187" s="3"/>
      <c r="Z2187" s="3"/>
      <c r="AA2187" s="3"/>
      <c r="AB2187" s="3"/>
      <c r="AC2187" s="3"/>
      <c r="AD2187" s="3"/>
      <c r="AE2187" s="3"/>
      <c r="AF2187" s="3"/>
      <c r="AG2187" s="3"/>
      <c r="AH2187" s="3"/>
      <c r="AI2187" s="3"/>
      <c r="AJ2187" s="3"/>
      <c r="AK2187" s="3"/>
      <c r="AL2187" s="3"/>
      <c r="AM2187" s="3"/>
      <c r="AN2187" s="3"/>
      <c r="AO2187" s="3"/>
      <c r="AP2187" s="3"/>
      <c r="AQ2187" s="3"/>
      <c r="AR2187" s="3"/>
      <c r="AS2187" s="3"/>
      <c r="AT2187" s="3"/>
      <c r="AU2187" s="3"/>
      <c r="AV2187" s="3"/>
      <c r="AW2187" s="3"/>
      <c r="AX2187" s="3"/>
      <c r="AY2187" s="3"/>
      <c r="AZ2187" s="3"/>
      <c r="BA2187" s="3"/>
      <c r="BB2187" s="3"/>
      <c r="BC2187" s="3"/>
      <c r="BD2187" s="3"/>
      <c r="BE2187" s="3"/>
      <c r="BF2187" s="3"/>
      <c r="BG2187" s="3"/>
      <c r="BH2187" s="3"/>
      <c r="BI2187" s="3"/>
      <c r="BJ2187" s="3"/>
      <c r="BK2187" s="3"/>
      <c r="BL2187" s="51"/>
      <c r="BM2187" s="8"/>
      <c r="BN2187" s="8"/>
      <c r="BO2187" s="10"/>
      <c r="BP2187" s="8"/>
      <c r="BQ2187" s="8"/>
      <c r="BR2187" s="8"/>
      <c r="BS2187" s="8"/>
      <c r="BT2187" s="8"/>
      <c r="BU2187" s="8"/>
      <c r="BV2187" s="8"/>
      <c r="BW2187" s="8"/>
    </row>
    <row r="2188" spans="1:75" x14ac:dyDescent="0.3">
      <c r="A2188" s="7"/>
      <c r="B2188" s="3"/>
      <c r="C2188" s="3"/>
      <c r="D2188" s="3"/>
      <c r="E2188" s="3"/>
      <c r="F2188" s="3"/>
      <c r="H2188" s="3"/>
      <c r="I2188" s="3"/>
      <c r="J2188" s="3"/>
      <c r="K2188" s="3"/>
      <c r="L2188" s="3"/>
      <c r="M2188" s="3"/>
      <c r="N2188" s="3"/>
      <c r="O2188" s="3"/>
      <c r="P2188" s="3"/>
      <c r="Q2188" s="3"/>
      <c r="R2188" s="3"/>
      <c r="S2188" s="3"/>
      <c r="T2188" s="3"/>
      <c r="U2188" s="3"/>
      <c r="V2188" s="3"/>
      <c r="W2188" s="3"/>
      <c r="X2188" s="3"/>
      <c r="Y2188" s="3"/>
      <c r="Z2188" s="3"/>
      <c r="AA2188" s="3"/>
      <c r="AB2188" s="3"/>
      <c r="AC2188" s="3"/>
      <c r="AD2188" s="3"/>
      <c r="AE2188" s="3"/>
      <c r="AF2188" s="3"/>
      <c r="AG2188" s="3"/>
      <c r="AH2188" s="3"/>
      <c r="AI2188" s="3"/>
      <c r="AJ2188" s="3"/>
      <c r="AK2188" s="3"/>
      <c r="AL2188" s="3"/>
      <c r="AM2188" s="3"/>
      <c r="AN2188" s="3"/>
      <c r="AO2188" s="3"/>
      <c r="AP2188" s="3"/>
      <c r="AQ2188" s="3"/>
      <c r="AR2188" s="3"/>
      <c r="AS2188" s="3"/>
      <c r="AT2188" s="3"/>
      <c r="AU2188" s="3"/>
      <c r="AV2188" s="3"/>
      <c r="AW2188" s="3"/>
      <c r="AX2188" s="3"/>
      <c r="AY2188" s="3"/>
      <c r="AZ2188" s="3"/>
      <c r="BA2188" s="3"/>
      <c r="BB2188" s="3"/>
      <c r="BC2188" s="3"/>
      <c r="BD2188" s="3"/>
      <c r="BE2188" s="3"/>
      <c r="BF2188" s="3"/>
      <c r="BG2188" s="3"/>
      <c r="BH2188" s="3"/>
      <c r="BI2188" s="3"/>
      <c r="BJ2188" s="3"/>
      <c r="BK2188" s="3"/>
      <c r="BL2188" s="51"/>
      <c r="BM2188" s="8"/>
      <c r="BN2188" s="8"/>
      <c r="BO2188" s="10"/>
      <c r="BP2188" s="8"/>
      <c r="BQ2188" s="8"/>
      <c r="BR2188" s="8"/>
      <c r="BS2188" s="8"/>
      <c r="BT2188" s="8"/>
      <c r="BU2188" s="8"/>
      <c r="BV2188" s="8"/>
      <c r="BW2188" s="8"/>
    </row>
    <row r="2189" spans="1:75" x14ac:dyDescent="0.3">
      <c r="A2189" s="7"/>
      <c r="B2189" s="3"/>
      <c r="C2189" s="3"/>
      <c r="D2189" s="3"/>
      <c r="E2189" s="3"/>
      <c r="F2189" s="3"/>
      <c r="H2189" s="3"/>
      <c r="I2189" s="3"/>
      <c r="J2189" s="3"/>
      <c r="K2189" s="3"/>
      <c r="L2189" s="3"/>
      <c r="M2189" s="3"/>
      <c r="N2189" s="3"/>
      <c r="O2189" s="3"/>
      <c r="P2189" s="3"/>
      <c r="Q2189" s="3"/>
      <c r="R2189" s="3"/>
      <c r="S2189" s="3"/>
      <c r="T2189" s="3"/>
      <c r="U2189" s="3"/>
      <c r="V2189" s="3"/>
      <c r="W2189" s="3"/>
      <c r="X2189" s="3"/>
      <c r="Y2189" s="3"/>
      <c r="Z2189" s="3"/>
      <c r="AA2189" s="3"/>
      <c r="AB2189" s="3"/>
      <c r="AC2189" s="3"/>
      <c r="AD2189" s="3"/>
      <c r="AE2189" s="3"/>
      <c r="AF2189" s="3"/>
      <c r="AG2189" s="3"/>
      <c r="AH2189" s="3"/>
      <c r="AI2189" s="3"/>
      <c r="AJ2189" s="3"/>
      <c r="AK2189" s="3"/>
      <c r="AL2189" s="3"/>
      <c r="AM2189" s="3"/>
      <c r="AN2189" s="3"/>
      <c r="AO2189" s="3"/>
      <c r="AP2189" s="3"/>
      <c r="AQ2189" s="3"/>
      <c r="AR2189" s="3"/>
      <c r="AS2189" s="3"/>
      <c r="AT2189" s="3"/>
      <c r="AU2189" s="3"/>
      <c r="AV2189" s="3"/>
      <c r="AW2189" s="3"/>
      <c r="AX2189" s="3"/>
      <c r="AY2189" s="3"/>
      <c r="AZ2189" s="3"/>
      <c r="BA2189" s="3"/>
      <c r="BB2189" s="3"/>
      <c r="BC2189" s="3"/>
      <c r="BD2189" s="3"/>
      <c r="BE2189" s="3"/>
      <c r="BF2189" s="3"/>
      <c r="BG2189" s="3"/>
      <c r="BH2189" s="3"/>
      <c r="BI2189" s="3"/>
      <c r="BJ2189" s="3"/>
      <c r="BK2189" s="3"/>
      <c r="BL2189" s="51"/>
      <c r="BM2189" s="8"/>
      <c r="BN2189" s="8"/>
      <c r="BO2189" s="10"/>
      <c r="BP2189" s="8"/>
      <c r="BQ2189" s="8"/>
      <c r="BR2189" s="8"/>
      <c r="BS2189" s="8"/>
      <c r="BT2189" s="8"/>
      <c r="BU2189" s="8"/>
      <c r="BV2189" s="8"/>
      <c r="BW2189" s="8"/>
    </row>
    <row r="2190" spans="1:75" x14ac:dyDescent="0.3">
      <c r="A2190" s="7"/>
      <c r="B2190" s="3"/>
      <c r="C2190" s="3"/>
      <c r="D2190" s="3"/>
      <c r="E2190" s="3"/>
      <c r="F2190" s="3"/>
      <c r="H2190" s="3"/>
      <c r="I2190" s="3"/>
      <c r="J2190" s="3"/>
      <c r="K2190" s="3"/>
      <c r="L2190" s="3"/>
      <c r="M2190" s="3"/>
      <c r="N2190" s="3"/>
      <c r="O2190" s="3"/>
      <c r="P2190" s="3"/>
      <c r="Q2190" s="3"/>
      <c r="R2190" s="3"/>
      <c r="S2190" s="3"/>
      <c r="T2190" s="3"/>
      <c r="U2190" s="3"/>
      <c r="V2190" s="3"/>
      <c r="W2190" s="3"/>
      <c r="X2190" s="3"/>
      <c r="Y2190" s="3"/>
      <c r="Z2190" s="3"/>
      <c r="AA2190" s="3"/>
      <c r="AB2190" s="3"/>
      <c r="AC2190" s="3"/>
      <c r="AD2190" s="3"/>
      <c r="AE2190" s="3"/>
      <c r="AF2190" s="3"/>
      <c r="AG2190" s="3"/>
      <c r="AH2190" s="3"/>
      <c r="AI2190" s="3"/>
      <c r="AJ2190" s="3"/>
      <c r="AK2190" s="3"/>
      <c r="AL2190" s="3"/>
      <c r="AM2190" s="3"/>
      <c r="AN2190" s="3"/>
      <c r="AO2190" s="3"/>
      <c r="AP2190" s="3"/>
      <c r="AQ2190" s="3"/>
      <c r="AR2190" s="3"/>
      <c r="AS2190" s="3"/>
      <c r="AT2190" s="3"/>
      <c r="AU2190" s="3"/>
      <c r="AV2190" s="3"/>
      <c r="AW2190" s="3"/>
      <c r="AX2190" s="3"/>
      <c r="AY2190" s="3"/>
      <c r="AZ2190" s="3"/>
      <c r="BA2190" s="3"/>
      <c r="BB2190" s="3"/>
      <c r="BC2190" s="3"/>
      <c r="BD2190" s="3"/>
      <c r="BE2190" s="3"/>
      <c r="BF2190" s="3"/>
      <c r="BG2190" s="3"/>
      <c r="BH2190" s="3"/>
      <c r="BI2190" s="3"/>
      <c r="BJ2190" s="3"/>
      <c r="BK2190" s="3"/>
      <c r="BL2190" s="51"/>
      <c r="BM2190" s="8"/>
      <c r="BN2190" s="8"/>
      <c r="BO2190" s="10"/>
      <c r="BP2190" s="8"/>
      <c r="BQ2190" s="8"/>
      <c r="BR2190" s="8"/>
      <c r="BS2190" s="8"/>
      <c r="BT2190" s="8"/>
      <c r="BU2190" s="8"/>
      <c r="BV2190" s="8"/>
      <c r="BW2190" s="8"/>
    </row>
    <row r="2191" spans="1:75" x14ac:dyDescent="0.3">
      <c r="A2191" s="7"/>
      <c r="B2191" s="3"/>
      <c r="C2191" s="3"/>
      <c r="D2191" s="3"/>
      <c r="E2191" s="3"/>
      <c r="F2191" s="3"/>
      <c r="H2191" s="3"/>
      <c r="I2191" s="3"/>
      <c r="J2191" s="3"/>
      <c r="K2191" s="3"/>
      <c r="L2191" s="3"/>
      <c r="M2191" s="3"/>
      <c r="N2191" s="3"/>
      <c r="O2191" s="3"/>
      <c r="P2191" s="3"/>
      <c r="Q2191" s="3"/>
      <c r="R2191" s="3"/>
      <c r="S2191" s="3"/>
      <c r="T2191" s="3"/>
      <c r="U2191" s="3"/>
      <c r="V2191" s="3"/>
      <c r="W2191" s="3"/>
      <c r="X2191" s="3"/>
      <c r="Y2191" s="3"/>
      <c r="Z2191" s="3"/>
      <c r="AA2191" s="3"/>
      <c r="AB2191" s="3"/>
      <c r="AC2191" s="3"/>
      <c r="AD2191" s="3"/>
      <c r="AE2191" s="3"/>
      <c r="AF2191" s="3"/>
      <c r="AG2191" s="3"/>
      <c r="AH2191" s="3"/>
      <c r="AI2191" s="3"/>
      <c r="AJ2191" s="3"/>
      <c r="AK2191" s="3"/>
      <c r="AL2191" s="3"/>
      <c r="AM2191" s="3"/>
      <c r="AN2191" s="3"/>
      <c r="AO2191" s="3"/>
      <c r="AP2191" s="3"/>
      <c r="AQ2191" s="3"/>
      <c r="AR2191" s="3"/>
      <c r="AS2191" s="3"/>
      <c r="AT2191" s="3"/>
      <c r="AU2191" s="3"/>
      <c r="AV2191" s="3"/>
      <c r="AW2191" s="3"/>
      <c r="AX2191" s="3"/>
      <c r="AY2191" s="3"/>
      <c r="AZ2191" s="3"/>
      <c r="BA2191" s="3"/>
      <c r="BB2191" s="3"/>
      <c r="BC2191" s="3"/>
      <c r="BD2191" s="3"/>
      <c r="BE2191" s="3"/>
      <c r="BF2191" s="3"/>
      <c r="BG2191" s="3"/>
      <c r="BH2191" s="3"/>
      <c r="BI2191" s="3"/>
      <c r="BJ2191" s="3"/>
      <c r="BK2191" s="3"/>
      <c r="BL2191" s="51"/>
      <c r="BM2191" s="8"/>
      <c r="BN2191" s="8"/>
      <c r="BO2191" s="10"/>
      <c r="BP2191" s="8"/>
      <c r="BQ2191" s="8"/>
      <c r="BR2191" s="8"/>
      <c r="BS2191" s="8"/>
      <c r="BT2191" s="8"/>
      <c r="BU2191" s="8"/>
      <c r="BV2191" s="8"/>
      <c r="BW2191" s="8"/>
    </row>
    <row r="2192" spans="1:75" x14ac:dyDescent="0.3">
      <c r="A2192" s="7"/>
      <c r="B2192" s="3"/>
      <c r="C2192" s="3"/>
      <c r="D2192" s="3"/>
      <c r="E2192" s="3"/>
      <c r="F2192" s="3"/>
      <c r="H2192" s="3"/>
      <c r="I2192" s="3"/>
      <c r="J2192" s="3"/>
      <c r="K2192" s="3"/>
      <c r="L2192" s="3"/>
      <c r="M2192" s="3"/>
      <c r="N2192" s="3"/>
      <c r="O2192" s="3"/>
      <c r="P2192" s="3"/>
      <c r="Q2192" s="3"/>
      <c r="R2192" s="3"/>
      <c r="S2192" s="3"/>
      <c r="T2192" s="3"/>
      <c r="U2192" s="3"/>
      <c r="V2192" s="3"/>
      <c r="W2192" s="3"/>
      <c r="X2192" s="3"/>
      <c r="Y2192" s="3"/>
      <c r="Z2192" s="3"/>
      <c r="AA2192" s="3"/>
      <c r="AB2192" s="3"/>
      <c r="AC2192" s="3"/>
      <c r="AD2192" s="3"/>
      <c r="AE2192" s="3"/>
      <c r="AF2192" s="3"/>
      <c r="AG2192" s="3"/>
      <c r="AH2192" s="3"/>
      <c r="AI2192" s="3"/>
      <c r="AJ2192" s="3"/>
      <c r="AK2192" s="3"/>
      <c r="AL2192" s="3"/>
      <c r="AM2192" s="3"/>
      <c r="AN2192" s="3"/>
      <c r="AO2192" s="3"/>
      <c r="AP2192" s="3"/>
      <c r="AQ2192" s="3"/>
      <c r="AR2192" s="3"/>
      <c r="AS2192" s="3"/>
      <c r="AT2192" s="3"/>
      <c r="AU2192" s="3"/>
      <c r="AV2192" s="3"/>
      <c r="AW2192" s="3"/>
      <c r="AX2192" s="3"/>
      <c r="AY2192" s="3"/>
      <c r="AZ2192" s="3"/>
      <c r="BA2192" s="3"/>
      <c r="BB2192" s="3"/>
      <c r="BC2192" s="3"/>
      <c r="BD2192" s="3"/>
      <c r="BE2192" s="3"/>
      <c r="BF2192" s="3"/>
      <c r="BG2192" s="3"/>
      <c r="BH2192" s="3"/>
      <c r="BI2192" s="3"/>
      <c r="BJ2192" s="3"/>
      <c r="BK2192" s="3"/>
      <c r="BL2192" s="51"/>
      <c r="BM2192" s="8"/>
      <c r="BN2192" s="8"/>
      <c r="BO2192" s="10"/>
      <c r="BP2192" s="8"/>
      <c r="BQ2192" s="8"/>
      <c r="BR2192" s="8"/>
      <c r="BS2192" s="8"/>
      <c r="BT2192" s="8"/>
      <c r="BU2192" s="8"/>
      <c r="BV2192" s="8"/>
      <c r="BW2192" s="8"/>
    </row>
    <row r="2193" spans="1:75" x14ac:dyDescent="0.3">
      <c r="A2193" s="7"/>
      <c r="B2193" s="3"/>
      <c r="C2193" s="3"/>
      <c r="D2193" s="3"/>
      <c r="E2193" s="3"/>
      <c r="F2193" s="3"/>
      <c r="H2193" s="3"/>
      <c r="I2193" s="3"/>
      <c r="J2193" s="3"/>
      <c r="K2193" s="3"/>
      <c r="L2193" s="3"/>
      <c r="M2193" s="3"/>
      <c r="N2193" s="3"/>
      <c r="O2193" s="3"/>
      <c r="P2193" s="3"/>
      <c r="Q2193" s="3"/>
      <c r="R2193" s="3"/>
      <c r="S2193" s="3"/>
      <c r="T2193" s="3"/>
      <c r="U2193" s="3"/>
      <c r="V2193" s="3"/>
      <c r="W2193" s="3"/>
      <c r="X2193" s="3"/>
      <c r="Y2193" s="3"/>
      <c r="Z2193" s="3"/>
      <c r="AA2193" s="3"/>
      <c r="AB2193" s="3"/>
      <c r="AC2193" s="3"/>
      <c r="AD2193" s="3"/>
      <c r="AE2193" s="3"/>
      <c r="AF2193" s="3"/>
      <c r="AG2193" s="3"/>
      <c r="AH2193" s="3"/>
      <c r="AI2193" s="3"/>
      <c r="AJ2193" s="3"/>
      <c r="AK2193" s="3"/>
      <c r="AL2193" s="3"/>
      <c r="AM2193" s="3"/>
      <c r="AN2193" s="3"/>
      <c r="AO2193" s="3"/>
      <c r="AP2193" s="3"/>
      <c r="AQ2193" s="3"/>
      <c r="AR2193" s="3"/>
      <c r="AS2193" s="3"/>
      <c r="AT2193" s="3"/>
      <c r="AU2193" s="3"/>
      <c r="AV2193" s="3"/>
      <c r="AW2193" s="3"/>
      <c r="AX2193" s="3"/>
      <c r="AY2193" s="3"/>
      <c r="AZ2193" s="3"/>
      <c r="BA2193" s="3"/>
      <c r="BB2193" s="3"/>
      <c r="BC2193" s="3"/>
      <c r="BD2193" s="3"/>
      <c r="BE2193" s="3"/>
      <c r="BF2193" s="3"/>
      <c r="BG2193" s="3"/>
      <c r="BH2193" s="3"/>
      <c r="BI2193" s="3"/>
      <c r="BJ2193" s="3"/>
      <c r="BK2193" s="3"/>
      <c r="BL2193" s="51"/>
      <c r="BM2193" s="8"/>
      <c r="BN2193" s="8"/>
      <c r="BO2193" s="10"/>
      <c r="BP2193" s="8"/>
      <c r="BQ2193" s="8"/>
      <c r="BR2193" s="8"/>
      <c r="BS2193" s="8"/>
      <c r="BT2193" s="8"/>
      <c r="BU2193" s="8"/>
      <c r="BV2193" s="8"/>
      <c r="BW2193" s="8"/>
    </row>
    <row r="2194" spans="1:75" x14ac:dyDescent="0.3">
      <c r="A2194" s="7"/>
      <c r="B2194" s="3"/>
      <c r="C2194" s="3"/>
      <c r="D2194" s="3"/>
      <c r="E2194" s="3"/>
      <c r="F2194" s="3"/>
      <c r="H2194" s="3"/>
      <c r="I2194" s="3"/>
      <c r="J2194" s="3"/>
      <c r="K2194" s="3"/>
      <c r="L2194" s="3"/>
      <c r="M2194" s="3"/>
      <c r="N2194" s="3"/>
      <c r="O2194" s="3"/>
      <c r="P2194" s="3"/>
      <c r="Q2194" s="3"/>
      <c r="R2194" s="3"/>
      <c r="S2194" s="3"/>
      <c r="T2194" s="3"/>
      <c r="U2194" s="3"/>
      <c r="V2194" s="3"/>
      <c r="W2194" s="3"/>
      <c r="X2194" s="3"/>
      <c r="Y2194" s="3"/>
      <c r="Z2194" s="3"/>
      <c r="AA2194" s="3"/>
      <c r="AB2194" s="3"/>
      <c r="AC2194" s="3"/>
      <c r="AD2194" s="3"/>
      <c r="AE2194" s="3"/>
      <c r="AF2194" s="3"/>
      <c r="AG2194" s="3"/>
      <c r="AH2194" s="3"/>
      <c r="AI2194" s="3"/>
      <c r="AJ2194" s="3"/>
      <c r="AK2194" s="3"/>
      <c r="AL2194" s="3"/>
      <c r="AM2194" s="3"/>
      <c r="AN2194" s="3"/>
      <c r="AO2194" s="3"/>
      <c r="AP2194" s="3"/>
      <c r="AQ2194" s="3"/>
      <c r="AR2194" s="3"/>
      <c r="AS2194" s="3"/>
      <c r="AT2194" s="3"/>
      <c r="AU2194" s="3"/>
      <c r="AV2194" s="3"/>
      <c r="AW2194" s="3"/>
      <c r="AX2194" s="3"/>
      <c r="AY2194" s="3"/>
      <c r="AZ2194" s="3"/>
      <c r="BA2194" s="3"/>
      <c r="BB2194" s="3"/>
      <c r="BC2194" s="3"/>
      <c r="BD2194" s="3"/>
      <c r="BE2194" s="3"/>
      <c r="BF2194" s="3"/>
      <c r="BG2194" s="3"/>
      <c r="BH2194" s="3"/>
      <c r="BI2194" s="3"/>
      <c r="BJ2194" s="3"/>
      <c r="BK2194" s="3"/>
      <c r="BL2194" s="51"/>
      <c r="BM2194" s="8"/>
      <c r="BN2194" s="8"/>
      <c r="BO2194" s="10"/>
      <c r="BP2194" s="8"/>
      <c r="BQ2194" s="8"/>
      <c r="BR2194" s="8"/>
      <c r="BS2194" s="8"/>
      <c r="BT2194" s="8"/>
      <c r="BU2194" s="8"/>
      <c r="BV2194" s="8"/>
      <c r="BW2194" s="8"/>
    </row>
    <row r="2195" spans="1:75" x14ac:dyDescent="0.3">
      <c r="A2195" s="7"/>
      <c r="B2195" s="3"/>
      <c r="C2195" s="3"/>
      <c r="D2195" s="3"/>
      <c r="E2195" s="3"/>
      <c r="F2195" s="3"/>
      <c r="H2195" s="3"/>
      <c r="I2195" s="3"/>
      <c r="J2195" s="3"/>
      <c r="K2195" s="3"/>
      <c r="L2195" s="3"/>
      <c r="M2195" s="3"/>
      <c r="N2195" s="3"/>
      <c r="O2195" s="3"/>
      <c r="P2195" s="3"/>
      <c r="Q2195" s="3"/>
      <c r="R2195" s="3"/>
      <c r="S2195" s="3"/>
      <c r="T2195" s="3"/>
      <c r="U2195" s="3"/>
      <c r="V2195" s="3"/>
      <c r="W2195" s="3"/>
      <c r="X2195" s="3"/>
      <c r="Y2195" s="3"/>
      <c r="Z2195" s="3"/>
      <c r="AA2195" s="3"/>
      <c r="AB2195" s="3"/>
      <c r="AC2195" s="3"/>
      <c r="AD2195" s="3"/>
      <c r="AE2195" s="3"/>
      <c r="AF2195" s="3"/>
      <c r="AG2195" s="3"/>
      <c r="AH2195" s="3"/>
      <c r="AI2195" s="3"/>
      <c r="AJ2195" s="3"/>
      <c r="AK2195" s="3"/>
      <c r="AL2195" s="3"/>
      <c r="AM2195" s="3"/>
      <c r="AN2195" s="3"/>
      <c r="AO2195" s="3"/>
      <c r="AP2195" s="3"/>
      <c r="AQ2195" s="3"/>
      <c r="AR2195" s="3"/>
      <c r="AS2195" s="3"/>
      <c r="AT2195" s="3"/>
      <c r="AU2195" s="3"/>
      <c r="AV2195" s="3"/>
      <c r="AW2195" s="3"/>
      <c r="AX2195" s="3"/>
      <c r="AY2195" s="3"/>
      <c r="AZ2195" s="3"/>
      <c r="BA2195" s="3"/>
      <c r="BB2195" s="3"/>
      <c r="BC2195" s="3"/>
      <c r="BD2195" s="3"/>
      <c r="BE2195" s="3"/>
      <c r="BF2195" s="3"/>
      <c r="BG2195" s="3"/>
      <c r="BH2195" s="3"/>
      <c r="BI2195" s="3"/>
      <c r="BJ2195" s="3"/>
      <c r="BK2195" s="3"/>
      <c r="BL2195" s="51"/>
      <c r="BM2195" s="8"/>
      <c r="BN2195" s="8"/>
      <c r="BO2195" s="10"/>
      <c r="BP2195" s="8"/>
      <c r="BQ2195" s="8"/>
      <c r="BR2195" s="8"/>
      <c r="BS2195" s="8"/>
      <c r="BT2195" s="8"/>
      <c r="BU2195" s="8"/>
      <c r="BV2195" s="8"/>
      <c r="BW2195" s="8"/>
    </row>
    <row r="2196" spans="1:75" x14ac:dyDescent="0.3">
      <c r="A2196" s="7"/>
      <c r="B2196" s="3"/>
      <c r="C2196" s="3"/>
      <c r="D2196" s="3"/>
      <c r="E2196" s="3"/>
      <c r="F2196" s="3"/>
      <c r="H2196" s="3"/>
      <c r="I2196" s="3"/>
      <c r="J2196" s="3"/>
      <c r="K2196" s="3"/>
      <c r="L2196" s="3"/>
      <c r="M2196" s="3"/>
      <c r="N2196" s="3"/>
      <c r="O2196" s="3"/>
      <c r="P2196" s="3"/>
      <c r="Q2196" s="3"/>
      <c r="R2196" s="3"/>
      <c r="S2196" s="3"/>
      <c r="T2196" s="3"/>
      <c r="U2196" s="3"/>
      <c r="V2196" s="3"/>
      <c r="W2196" s="3"/>
      <c r="X2196" s="3"/>
      <c r="Y2196" s="3"/>
      <c r="Z2196" s="3"/>
      <c r="AA2196" s="3"/>
      <c r="AB2196" s="3"/>
      <c r="AC2196" s="3"/>
      <c r="AD2196" s="3"/>
      <c r="AE2196" s="3"/>
      <c r="AF2196" s="3"/>
      <c r="AG2196" s="3"/>
      <c r="AH2196" s="3"/>
      <c r="AI2196" s="3"/>
      <c r="AJ2196" s="3"/>
      <c r="AK2196" s="3"/>
      <c r="AL2196" s="3"/>
      <c r="AM2196" s="3"/>
      <c r="AN2196" s="3"/>
      <c r="AO2196" s="3"/>
      <c r="AP2196" s="3"/>
      <c r="AQ2196" s="3"/>
      <c r="AR2196" s="3"/>
      <c r="AS2196" s="3"/>
      <c r="AT2196" s="3"/>
      <c r="AU2196" s="3"/>
      <c r="AV2196" s="3"/>
      <c r="AW2196" s="3"/>
      <c r="AX2196" s="3"/>
      <c r="AY2196" s="3"/>
      <c r="AZ2196" s="3"/>
      <c r="BA2196" s="3"/>
      <c r="BB2196" s="3"/>
      <c r="BC2196" s="3"/>
      <c r="BD2196" s="3"/>
      <c r="BE2196" s="3"/>
      <c r="BF2196" s="3"/>
      <c r="BG2196" s="3"/>
      <c r="BH2196" s="3"/>
      <c r="BI2196" s="3"/>
      <c r="BJ2196" s="3"/>
      <c r="BK2196" s="3"/>
      <c r="BL2196" s="51"/>
      <c r="BM2196" s="8"/>
      <c r="BN2196" s="8"/>
      <c r="BO2196" s="10"/>
      <c r="BP2196" s="8"/>
      <c r="BQ2196" s="8"/>
      <c r="BR2196" s="8"/>
      <c r="BS2196" s="8"/>
      <c r="BT2196" s="8"/>
      <c r="BU2196" s="8"/>
      <c r="BV2196" s="8"/>
      <c r="BW2196" s="8"/>
    </row>
    <row r="2197" spans="1:75" x14ac:dyDescent="0.3">
      <c r="A2197" s="7"/>
      <c r="B2197" s="3"/>
      <c r="C2197" s="3"/>
      <c r="D2197" s="3"/>
      <c r="E2197" s="3"/>
      <c r="F2197" s="3"/>
      <c r="H2197" s="3"/>
      <c r="I2197" s="3"/>
      <c r="J2197" s="3"/>
      <c r="K2197" s="3"/>
      <c r="L2197" s="3"/>
      <c r="M2197" s="3"/>
      <c r="N2197" s="3"/>
      <c r="O2197" s="3"/>
      <c r="P2197" s="3"/>
      <c r="Q2197" s="3"/>
      <c r="R2197" s="3"/>
      <c r="S2197" s="3"/>
      <c r="T2197" s="3"/>
      <c r="U2197" s="3"/>
      <c r="V2197" s="3"/>
      <c r="W2197" s="3"/>
      <c r="X2197" s="3"/>
      <c r="Y2197" s="3"/>
      <c r="Z2197" s="3"/>
      <c r="AA2197" s="3"/>
      <c r="AB2197" s="3"/>
      <c r="AC2197" s="3"/>
      <c r="AD2197" s="3"/>
      <c r="AE2197" s="3"/>
      <c r="AF2197" s="3"/>
      <c r="AG2197" s="3"/>
      <c r="AH2197" s="3"/>
      <c r="AI2197" s="3"/>
      <c r="AJ2197" s="3"/>
      <c r="AK2197" s="3"/>
      <c r="AL2197" s="3"/>
      <c r="AM2197" s="3"/>
      <c r="AN2197" s="3"/>
      <c r="AO2197" s="3"/>
      <c r="AP2197" s="3"/>
      <c r="AQ2197" s="3"/>
      <c r="AR2197" s="3"/>
      <c r="AS2197" s="3"/>
      <c r="AT2197" s="3"/>
      <c r="AU2197" s="3"/>
      <c r="AV2197" s="3"/>
      <c r="AW2197" s="3"/>
      <c r="AX2197" s="3"/>
      <c r="AY2197" s="3"/>
      <c r="AZ2197" s="3"/>
      <c r="BA2197" s="3"/>
      <c r="BB2197" s="3"/>
      <c r="BC2197" s="3"/>
      <c r="BD2197" s="3"/>
      <c r="BE2197" s="3"/>
      <c r="BF2197" s="3"/>
      <c r="BG2197" s="3"/>
      <c r="BH2197" s="3"/>
      <c r="BI2197" s="3"/>
      <c r="BJ2197" s="3"/>
      <c r="BK2197" s="3"/>
      <c r="BL2197" s="51"/>
      <c r="BM2197" s="8"/>
      <c r="BN2197" s="8"/>
      <c r="BO2197" s="10"/>
      <c r="BP2197" s="8"/>
      <c r="BQ2197" s="8"/>
      <c r="BR2197" s="8"/>
      <c r="BS2197" s="8"/>
      <c r="BT2197" s="8"/>
      <c r="BU2197" s="8"/>
      <c r="BV2197" s="8"/>
      <c r="BW2197" s="8"/>
    </row>
    <row r="2198" spans="1:75" x14ac:dyDescent="0.3">
      <c r="A2198" s="7"/>
      <c r="B2198" s="3"/>
      <c r="C2198" s="3"/>
      <c r="D2198" s="3"/>
      <c r="E2198" s="3"/>
      <c r="F2198" s="3"/>
      <c r="H2198" s="3"/>
      <c r="I2198" s="3"/>
      <c r="J2198" s="3"/>
      <c r="K2198" s="3"/>
      <c r="L2198" s="3"/>
      <c r="M2198" s="3"/>
      <c r="N2198" s="3"/>
      <c r="O2198" s="3"/>
      <c r="P2198" s="3"/>
      <c r="Q2198" s="3"/>
      <c r="R2198" s="3"/>
      <c r="S2198" s="3"/>
      <c r="T2198" s="3"/>
      <c r="U2198" s="3"/>
      <c r="V2198" s="3"/>
      <c r="W2198" s="3"/>
      <c r="X2198" s="3"/>
      <c r="Y2198" s="3"/>
      <c r="Z2198" s="3"/>
      <c r="AA2198" s="3"/>
      <c r="AB2198" s="3"/>
      <c r="AC2198" s="3"/>
      <c r="AD2198" s="3"/>
      <c r="AE2198" s="3"/>
      <c r="AF2198" s="3"/>
      <c r="AG2198" s="3"/>
      <c r="AH2198" s="3"/>
      <c r="AI2198" s="3"/>
      <c r="AJ2198" s="3"/>
      <c r="AK2198" s="3"/>
      <c r="AL2198" s="3"/>
      <c r="AM2198" s="3"/>
      <c r="AN2198" s="3"/>
      <c r="AO2198" s="3"/>
      <c r="AP2198" s="3"/>
      <c r="AQ2198" s="3"/>
      <c r="AR2198" s="3"/>
      <c r="AS2198" s="3"/>
      <c r="AT2198" s="3"/>
      <c r="AU2198" s="3"/>
      <c r="AV2198" s="3"/>
      <c r="AW2198" s="3"/>
      <c r="AX2198" s="3"/>
      <c r="AY2198" s="3"/>
      <c r="AZ2198" s="3"/>
      <c r="BA2198" s="3"/>
      <c r="BB2198" s="3"/>
      <c r="BC2198" s="3"/>
      <c r="BD2198" s="3"/>
      <c r="BE2198" s="3"/>
      <c r="BF2198" s="3"/>
      <c r="BG2198" s="3"/>
      <c r="BH2198" s="3"/>
      <c r="BI2198" s="3"/>
      <c r="BJ2198" s="3"/>
      <c r="BK2198" s="3"/>
      <c r="BL2198" s="51"/>
      <c r="BM2198" s="8"/>
      <c r="BN2198" s="8"/>
      <c r="BO2198" s="10"/>
      <c r="BP2198" s="8"/>
      <c r="BQ2198" s="8"/>
      <c r="BR2198" s="8"/>
      <c r="BS2198" s="8"/>
      <c r="BT2198" s="8"/>
      <c r="BU2198" s="8"/>
      <c r="BV2198" s="8"/>
      <c r="BW2198" s="8"/>
    </row>
    <row r="2199" spans="1:75" x14ac:dyDescent="0.3">
      <c r="A2199" s="7"/>
      <c r="B2199" s="3"/>
      <c r="C2199" s="3"/>
      <c r="D2199" s="3"/>
      <c r="E2199" s="3"/>
      <c r="F2199" s="3"/>
      <c r="H2199" s="3"/>
      <c r="I2199" s="3"/>
      <c r="J2199" s="3"/>
      <c r="K2199" s="3"/>
      <c r="L2199" s="3"/>
      <c r="M2199" s="3"/>
      <c r="N2199" s="3"/>
      <c r="O2199" s="3"/>
      <c r="P2199" s="3"/>
      <c r="Q2199" s="3"/>
      <c r="R2199" s="3"/>
      <c r="S2199" s="3"/>
      <c r="T2199" s="3"/>
      <c r="U2199" s="3"/>
      <c r="V2199" s="3"/>
      <c r="W2199" s="3"/>
      <c r="X2199" s="3"/>
      <c r="Y2199" s="3"/>
      <c r="Z2199" s="3"/>
      <c r="AA2199" s="3"/>
      <c r="AB2199" s="3"/>
      <c r="AC2199" s="3"/>
      <c r="AD2199" s="3"/>
      <c r="AE2199" s="3"/>
      <c r="AF2199" s="3"/>
      <c r="AG2199" s="3"/>
      <c r="AH2199" s="3"/>
      <c r="AI2199" s="3"/>
      <c r="AJ2199" s="3"/>
      <c r="AK2199" s="3"/>
      <c r="AL2199" s="3"/>
      <c r="AM2199" s="3"/>
      <c r="AN2199" s="3"/>
      <c r="AO2199" s="3"/>
      <c r="AP2199" s="3"/>
      <c r="AQ2199" s="3"/>
      <c r="AR2199" s="3"/>
      <c r="AS2199" s="3"/>
      <c r="AT2199" s="3"/>
      <c r="AU2199" s="3"/>
      <c r="AV2199" s="3"/>
      <c r="AW2199" s="3"/>
      <c r="AX2199" s="3"/>
      <c r="AY2199" s="3"/>
      <c r="AZ2199" s="3"/>
      <c r="BA2199" s="3"/>
      <c r="BB2199" s="3"/>
      <c r="BC2199" s="3"/>
      <c r="BD2199" s="3"/>
      <c r="BE2199" s="3"/>
      <c r="BF2199" s="3"/>
      <c r="BG2199" s="3"/>
      <c r="BH2199" s="3"/>
      <c r="BI2199" s="3"/>
      <c r="BJ2199" s="3"/>
      <c r="BK2199" s="3"/>
      <c r="BL2199" s="51"/>
      <c r="BM2199" s="8"/>
      <c r="BN2199" s="8"/>
      <c r="BO2199" s="10"/>
      <c r="BP2199" s="8"/>
      <c r="BQ2199" s="8"/>
      <c r="BR2199" s="8"/>
      <c r="BS2199" s="8"/>
      <c r="BT2199" s="8"/>
      <c r="BU2199" s="8"/>
      <c r="BV2199" s="8"/>
      <c r="BW2199" s="8"/>
    </row>
    <row r="2200" spans="1:75" x14ac:dyDescent="0.3">
      <c r="A2200" s="7"/>
      <c r="B2200" s="3"/>
      <c r="C2200" s="3"/>
      <c r="D2200" s="3"/>
      <c r="E2200" s="3"/>
      <c r="F2200" s="3"/>
      <c r="H2200" s="3"/>
      <c r="I2200" s="3"/>
      <c r="J2200" s="3"/>
      <c r="K2200" s="3"/>
      <c r="L2200" s="3"/>
      <c r="M2200" s="3"/>
      <c r="N2200" s="3"/>
      <c r="O2200" s="3"/>
      <c r="P2200" s="3"/>
      <c r="Q2200" s="3"/>
      <c r="R2200" s="3"/>
      <c r="S2200" s="3"/>
      <c r="T2200" s="3"/>
      <c r="U2200" s="3"/>
      <c r="V2200" s="3"/>
      <c r="W2200" s="3"/>
      <c r="X2200" s="3"/>
      <c r="Y2200" s="3"/>
      <c r="Z2200" s="3"/>
      <c r="AA2200" s="3"/>
      <c r="AB2200" s="3"/>
      <c r="AC2200" s="3"/>
      <c r="AD2200" s="3"/>
      <c r="AE2200" s="3"/>
      <c r="AF2200" s="3"/>
      <c r="AG2200" s="3"/>
      <c r="AH2200" s="3"/>
      <c r="AI2200" s="3"/>
      <c r="AJ2200" s="3"/>
      <c r="AK2200" s="3"/>
      <c r="AL2200" s="3"/>
      <c r="AM2200" s="3"/>
      <c r="AN2200" s="3"/>
      <c r="AO2200" s="3"/>
      <c r="AP2200" s="3"/>
      <c r="AQ2200" s="3"/>
      <c r="AR2200" s="3"/>
      <c r="AS2200" s="3"/>
      <c r="AT2200" s="3"/>
      <c r="AU2200" s="3"/>
      <c r="AV2200" s="3"/>
      <c r="AW2200" s="3"/>
      <c r="AX2200" s="3"/>
      <c r="AY2200" s="3"/>
      <c r="AZ2200" s="3"/>
      <c r="BA2200" s="3"/>
      <c r="BB2200" s="3"/>
      <c r="BC2200" s="3"/>
      <c r="BD2200" s="3"/>
      <c r="BE2200" s="3"/>
      <c r="BF2200" s="3"/>
      <c r="BG2200" s="3"/>
      <c r="BH2200" s="3"/>
      <c r="BI2200" s="3"/>
      <c r="BJ2200" s="3"/>
      <c r="BK2200" s="3"/>
      <c r="BL2200" s="51"/>
      <c r="BM2200" s="8"/>
      <c r="BN2200" s="8"/>
      <c r="BO2200" s="10"/>
      <c r="BP2200" s="8"/>
      <c r="BQ2200" s="8"/>
      <c r="BR2200" s="8"/>
      <c r="BS2200" s="8"/>
      <c r="BT2200" s="8"/>
      <c r="BU2200" s="8"/>
      <c r="BV2200" s="8"/>
      <c r="BW2200" s="8"/>
    </row>
    <row r="2201" spans="1:75" x14ac:dyDescent="0.3">
      <c r="A2201" s="7"/>
      <c r="B2201" s="3"/>
      <c r="C2201" s="3"/>
      <c r="D2201" s="3"/>
      <c r="E2201" s="3"/>
      <c r="F2201" s="3"/>
      <c r="H2201" s="3"/>
      <c r="I2201" s="3"/>
      <c r="J2201" s="3"/>
      <c r="K2201" s="3"/>
      <c r="L2201" s="3"/>
      <c r="M2201" s="3"/>
      <c r="N2201" s="3"/>
      <c r="O2201" s="3"/>
      <c r="P2201" s="3"/>
      <c r="Q2201" s="3"/>
      <c r="R2201" s="3"/>
      <c r="S2201" s="3"/>
      <c r="T2201" s="3"/>
      <c r="U2201" s="3"/>
      <c r="V2201" s="3"/>
      <c r="W2201" s="3"/>
      <c r="X2201" s="3"/>
      <c r="Y2201" s="3"/>
      <c r="Z2201" s="3"/>
      <c r="AA2201" s="3"/>
      <c r="AB2201" s="3"/>
      <c r="AC2201" s="3"/>
      <c r="AD2201" s="3"/>
      <c r="AE2201" s="3"/>
      <c r="AF2201" s="3"/>
      <c r="AG2201" s="3"/>
      <c r="AH2201" s="3"/>
      <c r="AI2201" s="3"/>
      <c r="AJ2201" s="3"/>
      <c r="AK2201" s="3"/>
      <c r="AL2201" s="3"/>
      <c r="AM2201" s="3"/>
      <c r="AN2201" s="3"/>
      <c r="AO2201" s="3"/>
      <c r="AP2201" s="3"/>
      <c r="AQ2201" s="3"/>
      <c r="AR2201" s="3"/>
      <c r="AS2201" s="3"/>
      <c r="AT2201" s="3"/>
      <c r="AU2201" s="3"/>
      <c r="AV2201" s="3"/>
      <c r="AW2201" s="3"/>
      <c r="AX2201" s="3"/>
      <c r="AY2201" s="3"/>
      <c r="AZ2201" s="3"/>
      <c r="BA2201" s="3"/>
      <c r="BB2201" s="3"/>
      <c r="BC2201" s="3"/>
      <c r="BD2201" s="3"/>
      <c r="BE2201" s="3"/>
      <c r="BF2201" s="3"/>
      <c r="BG2201" s="3"/>
      <c r="BH2201" s="3"/>
      <c r="BI2201" s="3"/>
      <c r="BJ2201" s="3"/>
      <c r="BK2201" s="3"/>
      <c r="BL2201" s="51"/>
      <c r="BM2201" s="8"/>
      <c r="BN2201" s="8"/>
      <c r="BO2201" s="10"/>
      <c r="BP2201" s="8"/>
      <c r="BQ2201" s="8"/>
      <c r="BR2201" s="8"/>
      <c r="BS2201" s="8"/>
      <c r="BT2201" s="8"/>
      <c r="BU2201" s="8"/>
      <c r="BV2201" s="8"/>
      <c r="BW2201" s="8"/>
    </row>
    <row r="2202" spans="1:75" x14ac:dyDescent="0.3">
      <c r="A2202" s="7"/>
      <c r="B2202" s="3"/>
      <c r="C2202" s="3"/>
      <c r="D2202" s="3"/>
      <c r="E2202" s="3"/>
      <c r="F2202" s="3"/>
      <c r="H2202" s="3"/>
      <c r="I2202" s="3"/>
      <c r="J2202" s="3"/>
      <c r="K2202" s="3"/>
      <c r="L2202" s="3"/>
      <c r="M2202" s="3"/>
      <c r="N2202" s="3"/>
      <c r="O2202" s="3"/>
      <c r="P2202" s="3"/>
      <c r="Q2202" s="3"/>
      <c r="R2202" s="3"/>
      <c r="S2202" s="3"/>
      <c r="T2202" s="3"/>
      <c r="U2202" s="3"/>
      <c r="V2202" s="3"/>
      <c r="W2202" s="3"/>
      <c r="X2202" s="3"/>
      <c r="Y2202" s="3"/>
      <c r="Z2202" s="3"/>
      <c r="AA2202" s="3"/>
      <c r="AB2202" s="3"/>
      <c r="AC2202" s="3"/>
      <c r="AD2202" s="3"/>
      <c r="AE2202" s="3"/>
      <c r="AF2202" s="3"/>
      <c r="AG2202" s="3"/>
      <c r="AH2202" s="3"/>
      <c r="AI2202" s="3"/>
      <c r="AJ2202" s="3"/>
      <c r="AK2202" s="3"/>
      <c r="AL2202" s="3"/>
      <c r="AM2202" s="3"/>
      <c r="AN2202" s="3"/>
      <c r="AO2202" s="3"/>
      <c r="AP2202" s="3"/>
      <c r="AQ2202" s="3"/>
      <c r="AR2202" s="3"/>
      <c r="AS2202" s="3"/>
      <c r="AT2202" s="3"/>
      <c r="AU2202" s="3"/>
      <c r="AV2202" s="3"/>
      <c r="AW2202" s="3"/>
      <c r="AX2202" s="3"/>
      <c r="AY2202" s="3"/>
      <c r="AZ2202" s="3"/>
      <c r="BA2202" s="3"/>
      <c r="BB2202" s="3"/>
      <c r="BC2202" s="3"/>
      <c r="BD2202" s="3"/>
      <c r="BE2202" s="3"/>
      <c r="BF2202" s="3"/>
      <c r="BG2202" s="3"/>
      <c r="BH2202" s="3"/>
      <c r="BI2202" s="3"/>
      <c r="BJ2202" s="3"/>
      <c r="BK2202" s="3"/>
      <c r="BL2202" s="51"/>
      <c r="BM2202" s="8"/>
      <c r="BN2202" s="8"/>
      <c r="BO2202" s="10"/>
      <c r="BP2202" s="8"/>
      <c r="BQ2202" s="8"/>
      <c r="BR2202" s="8"/>
      <c r="BS2202" s="8"/>
      <c r="BT2202" s="8"/>
      <c r="BU2202" s="8"/>
      <c r="BV2202" s="8"/>
      <c r="BW2202" s="8"/>
    </row>
    <row r="2203" spans="1:75" x14ac:dyDescent="0.3">
      <c r="A2203" s="7"/>
      <c r="B2203" s="3"/>
      <c r="C2203" s="3"/>
      <c r="D2203" s="3"/>
      <c r="E2203" s="3"/>
      <c r="F2203" s="3"/>
      <c r="H2203" s="3"/>
      <c r="I2203" s="3"/>
      <c r="J2203" s="3"/>
      <c r="K2203" s="3"/>
      <c r="L2203" s="3"/>
      <c r="M2203" s="3"/>
      <c r="N2203" s="3"/>
      <c r="O2203" s="3"/>
      <c r="P2203" s="3"/>
      <c r="Q2203" s="3"/>
      <c r="R2203" s="3"/>
      <c r="S2203" s="3"/>
      <c r="T2203" s="3"/>
      <c r="U2203" s="3"/>
      <c r="V2203" s="3"/>
      <c r="W2203" s="3"/>
      <c r="X2203" s="3"/>
      <c r="Y2203" s="3"/>
      <c r="Z2203" s="3"/>
      <c r="AA2203" s="3"/>
      <c r="AB2203" s="3"/>
      <c r="AC2203" s="3"/>
      <c r="AD2203" s="3"/>
      <c r="AE2203" s="3"/>
      <c r="AF2203" s="3"/>
      <c r="AG2203" s="3"/>
      <c r="AH2203" s="3"/>
      <c r="AI2203" s="3"/>
      <c r="AJ2203" s="3"/>
      <c r="AK2203" s="3"/>
      <c r="AL2203" s="3"/>
      <c r="AM2203" s="3"/>
      <c r="AN2203" s="3"/>
      <c r="AO2203" s="3"/>
      <c r="AP2203" s="3"/>
      <c r="AQ2203" s="3"/>
      <c r="AR2203" s="3"/>
      <c r="AS2203" s="3"/>
      <c r="AT2203" s="3"/>
      <c r="AU2203" s="3"/>
      <c r="AV2203" s="3"/>
      <c r="AW2203" s="3"/>
      <c r="AX2203" s="3"/>
      <c r="AY2203" s="3"/>
      <c r="AZ2203" s="3"/>
      <c r="BA2203" s="3"/>
      <c r="BB2203" s="3"/>
      <c r="BC2203" s="3"/>
      <c r="BD2203" s="3"/>
      <c r="BE2203" s="3"/>
      <c r="BF2203" s="3"/>
      <c r="BG2203" s="3"/>
      <c r="BH2203" s="3"/>
      <c r="BI2203" s="3"/>
      <c r="BJ2203" s="3"/>
      <c r="BK2203" s="3"/>
      <c r="BL2203" s="51"/>
      <c r="BM2203" s="8"/>
      <c r="BN2203" s="8"/>
      <c r="BO2203" s="10"/>
      <c r="BP2203" s="8"/>
      <c r="BQ2203" s="8"/>
      <c r="BR2203" s="8"/>
      <c r="BS2203" s="8"/>
      <c r="BT2203" s="8"/>
      <c r="BU2203" s="8"/>
      <c r="BV2203" s="8"/>
      <c r="BW2203" s="8"/>
    </row>
    <row r="2204" spans="1:75" x14ac:dyDescent="0.3">
      <c r="A2204" s="7"/>
      <c r="B2204" s="3"/>
      <c r="C2204" s="3"/>
      <c r="D2204" s="3"/>
      <c r="E2204" s="3"/>
      <c r="F2204" s="3"/>
      <c r="H2204" s="3"/>
      <c r="I2204" s="3"/>
      <c r="J2204" s="3"/>
      <c r="K2204" s="3"/>
      <c r="L2204" s="3"/>
      <c r="M2204" s="3"/>
      <c r="N2204" s="3"/>
      <c r="O2204" s="3"/>
      <c r="P2204" s="3"/>
      <c r="Q2204" s="3"/>
      <c r="R2204" s="3"/>
      <c r="S2204" s="3"/>
      <c r="T2204" s="3"/>
      <c r="U2204" s="3"/>
      <c r="V2204" s="3"/>
      <c r="W2204" s="3"/>
      <c r="X2204" s="3"/>
      <c r="Y2204" s="3"/>
      <c r="Z2204" s="3"/>
      <c r="AA2204" s="3"/>
      <c r="AB2204" s="3"/>
      <c r="AC2204" s="3"/>
      <c r="AD2204" s="3"/>
      <c r="AE2204" s="3"/>
      <c r="AF2204" s="3"/>
      <c r="AG2204" s="3"/>
      <c r="AH2204" s="3"/>
      <c r="AI2204" s="3"/>
      <c r="AJ2204" s="3"/>
      <c r="AK2204" s="3"/>
      <c r="AL2204" s="3"/>
      <c r="AM2204" s="3"/>
      <c r="AN2204" s="3"/>
      <c r="AO2204" s="3"/>
      <c r="AP2204" s="3"/>
      <c r="AQ2204" s="3"/>
      <c r="AR2204" s="3"/>
      <c r="AS2204" s="3"/>
      <c r="AT2204" s="3"/>
      <c r="AU2204" s="3"/>
      <c r="AV2204" s="3"/>
      <c r="AW2204" s="3"/>
      <c r="AX2204" s="3"/>
      <c r="AY2204" s="3"/>
      <c r="AZ2204" s="3"/>
      <c r="BA2204" s="3"/>
      <c r="BB2204" s="3"/>
      <c r="BC2204" s="3"/>
      <c r="BD2204" s="3"/>
      <c r="BE2204" s="3"/>
      <c r="BF2204" s="3"/>
      <c r="BG2204" s="3"/>
      <c r="BH2204" s="3"/>
      <c r="BI2204" s="3"/>
      <c r="BJ2204" s="3"/>
      <c r="BK2204" s="3"/>
      <c r="BL2204" s="51"/>
      <c r="BM2204" s="8"/>
      <c r="BN2204" s="8"/>
      <c r="BO2204" s="10"/>
      <c r="BP2204" s="8"/>
      <c r="BQ2204" s="8"/>
      <c r="BR2204" s="8"/>
      <c r="BS2204" s="8"/>
      <c r="BT2204" s="8"/>
      <c r="BU2204" s="8"/>
      <c r="BV2204" s="8"/>
      <c r="BW2204" s="8"/>
    </row>
    <row r="2205" spans="1:75" x14ac:dyDescent="0.3">
      <c r="A2205" s="7"/>
      <c r="B2205" s="3"/>
      <c r="C2205" s="3"/>
      <c r="D2205" s="3"/>
      <c r="E2205" s="3"/>
      <c r="F2205" s="3"/>
      <c r="H2205" s="3"/>
      <c r="I2205" s="3"/>
      <c r="J2205" s="3"/>
      <c r="K2205" s="3"/>
      <c r="L2205" s="3"/>
      <c r="M2205" s="3"/>
      <c r="N2205" s="3"/>
      <c r="O2205" s="3"/>
      <c r="P2205" s="3"/>
      <c r="Q2205" s="3"/>
      <c r="R2205" s="3"/>
      <c r="S2205" s="3"/>
      <c r="T2205" s="3"/>
      <c r="U2205" s="3"/>
      <c r="V2205" s="3"/>
      <c r="W2205" s="3"/>
      <c r="X2205" s="3"/>
      <c r="Y2205" s="3"/>
      <c r="Z2205" s="3"/>
      <c r="AA2205" s="3"/>
      <c r="AB2205" s="3"/>
      <c r="AC2205" s="3"/>
      <c r="AD2205" s="3"/>
      <c r="AE2205" s="3"/>
      <c r="AF2205" s="3"/>
      <c r="AG2205" s="3"/>
      <c r="AH2205" s="3"/>
      <c r="AI2205" s="3"/>
      <c r="AJ2205" s="3"/>
      <c r="AK2205" s="3"/>
      <c r="AL2205" s="3"/>
      <c r="AM2205" s="3"/>
      <c r="AN2205" s="3"/>
      <c r="AO2205" s="3"/>
      <c r="AP2205" s="3"/>
      <c r="AQ2205" s="3"/>
      <c r="AR2205" s="3"/>
      <c r="AS2205" s="3"/>
      <c r="AT2205" s="3"/>
      <c r="AU2205" s="3"/>
      <c r="AV2205" s="3"/>
      <c r="AW2205" s="3"/>
      <c r="AX2205" s="3"/>
      <c r="AY2205" s="3"/>
      <c r="AZ2205" s="3"/>
      <c r="BA2205" s="3"/>
      <c r="BB2205" s="3"/>
      <c r="BC2205" s="3"/>
      <c r="BD2205" s="3"/>
      <c r="BE2205" s="3"/>
      <c r="BF2205" s="3"/>
      <c r="BG2205" s="3"/>
      <c r="BH2205" s="3"/>
      <c r="BI2205" s="3"/>
      <c r="BJ2205" s="3"/>
      <c r="BK2205" s="3"/>
      <c r="BL2205" s="51"/>
      <c r="BM2205" s="8"/>
      <c r="BN2205" s="8"/>
      <c r="BO2205" s="10"/>
      <c r="BP2205" s="8"/>
      <c r="BQ2205" s="8"/>
      <c r="BR2205" s="8"/>
      <c r="BS2205" s="8"/>
      <c r="BT2205" s="8"/>
      <c r="BU2205" s="8"/>
      <c r="BV2205" s="8"/>
      <c r="BW2205" s="8"/>
    </row>
    <row r="2206" spans="1:75" x14ac:dyDescent="0.3">
      <c r="A2206" s="7"/>
      <c r="B2206" s="3"/>
      <c r="C2206" s="3"/>
      <c r="D2206" s="3"/>
      <c r="E2206" s="3"/>
      <c r="F2206" s="3"/>
      <c r="H2206" s="3"/>
      <c r="I2206" s="3"/>
      <c r="J2206" s="3"/>
      <c r="K2206" s="3"/>
      <c r="L2206" s="3"/>
      <c r="M2206" s="3"/>
      <c r="N2206" s="3"/>
      <c r="O2206" s="3"/>
      <c r="P2206" s="3"/>
      <c r="Q2206" s="3"/>
      <c r="R2206" s="3"/>
      <c r="S2206" s="3"/>
      <c r="T2206" s="3"/>
      <c r="U2206" s="3"/>
      <c r="V2206" s="3"/>
      <c r="W2206" s="3"/>
      <c r="X2206" s="3"/>
      <c r="Y2206" s="3"/>
      <c r="Z2206" s="3"/>
      <c r="AA2206" s="3"/>
      <c r="AB2206" s="3"/>
      <c r="AC2206" s="3"/>
      <c r="AD2206" s="3"/>
      <c r="AE2206" s="3"/>
      <c r="AF2206" s="3"/>
      <c r="AG2206" s="3"/>
      <c r="AH2206" s="3"/>
      <c r="AI2206" s="3"/>
      <c r="AJ2206" s="3"/>
      <c r="AK2206" s="3"/>
      <c r="AL2206" s="3"/>
      <c r="AM2206" s="3"/>
      <c r="AN2206" s="3"/>
      <c r="AO2206" s="3"/>
      <c r="AP2206" s="3"/>
      <c r="AQ2206" s="3"/>
      <c r="AR2206" s="3"/>
      <c r="AS2206" s="3"/>
      <c r="AT2206" s="3"/>
      <c r="AU2206" s="3"/>
      <c r="AV2206" s="3"/>
      <c r="AW2206" s="3"/>
      <c r="AX2206" s="3"/>
      <c r="AY2206" s="3"/>
      <c r="AZ2206" s="3"/>
      <c r="BA2206" s="3"/>
      <c r="BB2206" s="3"/>
      <c r="BC2206" s="3"/>
      <c r="BD2206" s="3"/>
      <c r="BE2206" s="3"/>
      <c r="BF2206" s="3"/>
      <c r="BG2206" s="3"/>
      <c r="BH2206" s="3"/>
      <c r="BI2206" s="3"/>
      <c r="BJ2206" s="3"/>
      <c r="BK2206" s="3"/>
      <c r="BL2206" s="51"/>
      <c r="BM2206" s="8"/>
      <c r="BN2206" s="8"/>
      <c r="BO2206" s="10"/>
      <c r="BP2206" s="8"/>
      <c r="BQ2206" s="8"/>
      <c r="BR2206" s="8"/>
      <c r="BS2206" s="8"/>
      <c r="BT2206" s="8"/>
      <c r="BU2206" s="8"/>
      <c r="BV2206" s="8"/>
      <c r="BW2206" s="8"/>
    </row>
    <row r="2207" spans="1:75" x14ac:dyDescent="0.3">
      <c r="A2207" s="7"/>
      <c r="B2207" s="3"/>
      <c r="C2207" s="3"/>
      <c r="D2207" s="3"/>
      <c r="E2207" s="3"/>
      <c r="F2207" s="3"/>
      <c r="H2207" s="3"/>
      <c r="I2207" s="3"/>
      <c r="J2207" s="3"/>
      <c r="K2207" s="3"/>
      <c r="L2207" s="3"/>
      <c r="M2207" s="3"/>
      <c r="N2207" s="3"/>
      <c r="O2207" s="3"/>
      <c r="P2207" s="3"/>
      <c r="Q2207" s="3"/>
      <c r="R2207" s="3"/>
      <c r="S2207" s="3"/>
      <c r="T2207" s="3"/>
      <c r="U2207" s="3"/>
      <c r="V2207" s="3"/>
      <c r="W2207" s="3"/>
      <c r="X2207" s="3"/>
      <c r="Y2207" s="3"/>
      <c r="Z2207" s="3"/>
      <c r="AA2207" s="3"/>
      <c r="AB2207" s="3"/>
      <c r="AC2207" s="3"/>
      <c r="AD2207" s="3"/>
      <c r="AE2207" s="3"/>
      <c r="AF2207" s="3"/>
      <c r="AG2207" s="3"/>
      <c r="AH2207" s="3"/>
      <c r="AI2207" s="3"/>
      <c r="AJ2207" s="3"/>
      <c r="AK2207" s="3"/>
      <c r="AL2207" s="3"/>
      <c r="AM2207" s="3"/>
      <c r="AN2207" s="3"/>
      <c r="AO2207" s="3"/>
      <c r="AP2207" s="3"/>
      <c r="AQ2207" s="3"/>
      <c r="AR2207" s="3"/>
      <c r="AS2207" s="3"/>
      <c r="AT2207" s="3"/>
      <c r="AU2207" s="3"/>
      <c r="AV2207" s="3"/>
      <c r="AW2207" s="3"/>
      <c r="AX2207" s="3"/>
      <c r="AY2207" s="3"/>
      <c r="AZ2207" s="3"/>
      <c r="BA2207" s="3"/>
      <c r="BB2207" s="3"/>
      <c r="BC2207" s="3"/>
      <c r="BD2207" s="3"/>
      <c r="BE2207" s="3"/>
      <c r="BF2207" s="3"/>
      <c r="BG2207" s="3"/>
      <c r="BH2207" s="3"/>
      <c r="BI2207" s="3"/>
      <c r="BJ2207" s="3"/>
      <c r="BK2207" s="3"/>
      <c r="BL2207" s="51"/>
      <c r="BM2207" s="8"/>
      <c r="BN2207" s="8"/>
      <c r="BO2207" s="10"/>
      <c r="BP2207" s="8"/>
      <c r="BQ2207" s="8"/>
      <c r="BR2207" s="8"/>
      <c r="BS2207" s="8"/>
      <c r="BT2207" s="8"/>
      <c r="BU2207" s="8"/>
      <c r="BV2207" s="8"/>
      <c r="BW2207" s="8"/>
    </row>
    <row r="2208" spans="1:75" x14ac:dyDescent="0.3">
      <c r="A2208" s="7"/>
      <c r="B2208" s="3"/>
      <c r="C2208" s="3"/>
      <c r="D2208" s="3"/>
      <c r="E2208" s="3"/>
      <c r="F2208" s="3"/>
      <c r="H2208" s="3"/>
      <c r="I2208" s="3"/>
      <c r="J2208" s="3"/>
      <c r="K2208" s="3"/>
      <c r="L2208" s="3"/>
      <c r="M2208" s="3"/>
      <c r="N2208" s="3"/>
      <c r="O2208" s="3"/>
      <c r="P2208" s="3"/>
      <c r="Q2208" s="3"/>
      <c r="R2208" s="3"/>
      <c r="S2208" s="3"/>
      <c r="T2208" s="3"/>
      <c r="U2208" s="3"/>
      <c r="V2208" s="3"/>
      <c r="W2208" s="3"/>
      <c r="X2208" s="3"/>
      <c r="Y2208" s="3"/>
      <c r="Z2208" s="3"/>
      <c r="AA2208" s="3"/>
      <c r="AB2208" s="3"/>
      <c r="AC2208" s="3"/>
      <c r="AD2208" s="3"/>
      <c r="AE2208" s="3"/>
      <c r="AF2208" s="3"/>
      <c r="AG2208" s="3"/>
      <c r="AH2208" s="3"/>
      <c r="AI2208" s="3"/>
      <c r="AJ2208" s="3"/>
      <c r="AK2208" s="3"/>
      <c r="AL2208" s="3"/>
      <c r="AM2208" s="3"/>
      <c r="AN2208" s="3"/>
      <c r="AO2208" s="3"/>
      <c r="AP2208" s="3"/>
      <c r="AQ2208" s="3"/>
      <c r="AR2208" s="3"/>
      <c r="AS2208" s="3"/>
      <c r="AT2208" s="3"/>
      <c r="AU2208" s="3"/>
      <c r="AV2208" s="3"/>
      <c r="AW2208" s="3"/>
      <c r="AX2208" s="3"/>
      <c r="AY2208" s="3"/>
      <c r="AZ2208" s="3"/>
      <c r="BA2208" s="3"/>
      <c r="BB2208" s="3"/>
      <c r="BC2208" s="3"/>
      <c r="BD2208" s="3"/>
      <c r="BE2208" s="3"/>
      <c r="BF2208" s="3"/>
      <c r="BG2208" s="3"/>
      <c r="BH2208" s="3"/>
      <c r="BI2208" s="3"/>
      <c r="BJ2208" s="3"/>
      <c r="BK2208" s="3"/>
      <c r="BL2208" s="51"/>
      <c r="BM2208" s="8"/>
      <c r="BN2208" s="8"/>
      <c r="BO2208" s="10"/>
      <c r="BP2208" s="8"/>
      <c r="BQ2208" s="8"/>
      <c r="BR2208" s="8"/>
      <c r="BS2208" s="8"/>
      <c r="BT2208" s="8"/>
      <c r="BU2208" s="8"/>
      <c r="BV2208" s="8"/>
      <c r="BW2208" s="8"/>
    </row>
    <row r="2209" spans="1:75" x14ac:dyDescent="0.3">
      <c r="A2209" s="7"/>
      <c r="B2209" s="3"/>
      <c r="C2209" s="3"/>
      <c r="D2209" s="3"/>
      <c r="E2209" s="3"/>
      <c r="F2209" s="3"/>
      <c r="H2209" s="3"/>
      <c r="I2209" s="3"/>
      <c r="J2209" s="3"/>
      <c r="K2209" s="3"/>
      <c r="L2209" s="3"/>
      <c r="M2209" s="3"/>
      <c r="N2209" s="3"/>
      <c r="O2209" s="3"/>
      <c r="P2209" s="3"/>
      <c r="Q2209" s="3"/>
      <c r="R2209" s="3"/>
      <c r="S2209" s="3"/>
      <c r="T2209" s="3"/>
      <c r="U2209" s="3"/>
      <c r="V2209" s="3"/>
      <c r="W2209" s="3"/>
      <c r="X2209" s="3"/>
      <c r="Y2209" s="3"/>
      <c r="Z2209" s="3"/>
      <c r="AA2209" s="3"/>
      <c r="AB2209" s="3"/>
      <c r="AC2209" s="3"/>
      <c r="AD2209" s="3"/>
      <c r="AE2209" s="3"/>
      <c r="AF2209" s="3"/>
      <c r="AG2209" s="3"/>
      <c r="AH2209" s="3"/>
      <c r="AI2209" s="3"/>
      <c r="AJ2209" s="3"/>
      <c r="AK2209" s="3"/>
      <c r="AL2209" s="3"/>
      <c r="AM2209" s="3"/>
      <c r="AN2209" s="3"/>
      <c r="AO2209" s="3"/>
      <c r="AP2209" s="3"/>
      <c r="AQ2209" s="3"/>
      <c r="AR2209" s="3"/>
      <c r="AS2209" s="3"/>
      <c r="AT2209" s="3"/>
      <c r="AU2209" s="3"/>
      <c r="AV2209" s="3"/>
      <c r="AW2209" s="3"/>
      <c r="AX2209" s="3"/>
      <c r="AY2209" s="3"/>
      <c r="AZ2209" s="3"/>
      <c r="BA2209" s="3"/>
      <c r="BB2209" s="3"/>
      <c r="BC2209" s="3"/>
      <c r="BD2209" s="3"/>
      <c r="BE2209" s="3"/>
      <c r="BF2209" s="3"/>
      <c r="BG2209" s="3"/>
      <c r="BH2209" s="3"/>
      <c r="BI2209" s="3"/>
      <c r="BJ2209" s="3"/>
      <c r="BK2209" s="3"/>
      <c r="BL2209" s="51"/>
      <c r="BM2209" s="8"/>
      <c r="BN2209" s="8"/>
      <c r="BO2209" s="10"/>
      <c r="BP2209" s="8"/>
      <c r="BQ2209" s="8"/>
      <c r="BR2209" s="8"/>
      <c r="BS2209" s="8"/>
      <c r="BT2209" s="8"/>
      <c r="BU2209" s="8"/>
      <c r="BV2209" s="8"/>
      <c r="BW2209" s="8"/>
    </row>
    <row r="2210" spans="1:75" x14ac:dyDescent="0.3">
      <c r="A2210" s="7"/>
      <c r="B2210" s="3"/>
      <c r="C2210" s="3"/>
      <c r="D2210" s="3"/>
      <c r="E2210" s="3"/>
      <c r="F2210" s="3"/>
      <c r="H2210" s="3"/>
      <c r="I2210" s="3"/>
      <c r="J2210" s="3"/>
      <c r="K2210" s="3"/>
      <c r="L2210" s="3"/>
      <c r="M2210" s="3"/>
      <c r="N2210" s="3"/>
      <c r="O2210" s="3"/>
      <c r="P2210" s="3"/>
      <c r="Q2210" s="3"/>
      <c r="R2210" s="3"/>
      <c r="S2210" s="3"/>
      <c r="T2210" s="3"/>
      <c r="U2210" s="3"/>
      <c r="V2210" s="3"/>
      <c r="W2210" s="3"/>
      <c r="X2210" s="3"/>
      <c r="Y2210" s="3"/>
      <c r="Z2210" s="3"/>
      <c r="AA2210" s="3"/>
      <c r="AB2210" s="3"/>
      <c r="AC2210" s="3"/>
      <c r="AD2210" s="3"/>
      <c r="AE2210" s="3"/>
      <c r="AF2210" s="3"/>
      <c r="AG2210" s="3"/>
      <c r="AH2210" s="3"/>
      <c r="AI2210" s="3"/>
      <c r="AJ2210" s="3"/>
      <c r="AK2210" s="3"/>
      <c r="AL2210" s="3"/>
      <c r="AM2210" s="3"/>
      <c r="AN2210" s="3"/>
      <c r="AO2210" s="3"/>
      <c r="AP2210" s="3"/>
      <c r="AQ2210" s="3"/>
      <c r="AR2210" s="3"/>
      <c r="AS2210" s="3"/>
      <c r="AT2210" s="3"/>
      <c r="AU2210" s="3"/>
      <c r="AV2210" s="3"/>
      <c r="AW2210" s="3"/>
      <c r="AX2210" s="3"/>
      <c r="AY2210" s="3"/>
      <c r="AZ2210" s="3"/>
      <c r="BA2210" s="3"/>
      <c r="BB2210" s="3"/>
      <c r="BC2210" s="3"/>
      <c r="BD2210" s="3"/>
      <c r="BE2210" s="3"/>
      <c r="BF2210" s="3"/>
      <c r="BG2210" s="3"/>
      <c r="BH2210" s="3"/>
      <c r="BI2210" s="3"/>
      <c r="BJ2210" s="3"/>
      <c r="BK2210" s="3"/>
      <c r="BL2210" s="51"/>
      <c r="BM2210" s="8"/>
      <c r="BN2210" s="8"/>
      <c r="BO2210" s="10"/>
      <c r="BP2210" s="8"/>
      <c r="BQ2210" s="8"/>
      <c r="BR2210" s="8"/>
      <c r="BS2210" s="8"/>
      <c r="BT2210" s="8"/>
      <c r="BU2210" s="8"/>
      <c r="BV2210" s="8"/>
      <c r="BW2210" s="8"/>
    </row>
    <row r="2211" spans="1:75" x14ac:dyDescent="0.3">
      <c r="A2211" s="7"/>
      <c r="B2211" s="3"/>
      <c r="C2211" s="3"/>
      <c r="D2211" s="3"/>
      <c r="E2211" s="3"/>
      <c r="F2211" s="3"/>
      <c r="H2211" s="3"/>
      <c r="I2211" s="3"/>
      <c r="J2211" s="3"/>
      <c r="K2211" s="3"/>
      <c r="L2211" s="3"/>
      <c r="M2211" s="3"/>
      <c r="N2211" s="3"/>
      <c r="O2211" s="3"/>
      <c r="P2211" s="3"/>
      <c r="Q2211" s="3"/>
      <c r="R2211" s="3"/>
      <c r="S2211" s="3"/>
      <c r="T2211" s="3"/>
      <c r="U2211" s="3"/>
      <c r="V2211" s="3"/>
      <c r="W2211" s="3"/>
      <c r="X2211" s="3"/>
      <c r="Y2211" s="3"/>
      <c r="Z2211" s="3"/>
      <c r="AA2211" s="3"/>
      <c r="AB2211" s="3"/>
      <c r="AC2211" s="3"/>
      <c r="AD2211" s="3"/>
      <c r="AE2211" s="3"/>
      <c r="AF2211" s="3"/>
      <c r="AG2211" s="3"/>
      <c r="AH2211" s="3"/>
      <c r="AI2211" s="3"/>
      <c r="AJ2211" s="3"/>
      <c r="AK2211" s="3"/>
      <c r="AL2211" s="3"/>
      <c r="AM2211" s="3"/>
      <c r="AN2211" s="3"/>
      <c r="AO2211" s="3"/>
      <c r="AP2211" s="3"/>
      <c r="AQ2211" s="3"/>
      <c r="AR2211" s="3"/>
      <c r="AS2211" s="3"/>
      <c r="AT2211" s="3"/>
      <c r="AU2211" s="3"/>
      <c r="AV2211" s="3"/>
      <c r="AW2211" s="3"/>
      <c r="AX2211" s="3"/>
      <c r="AY2211" s="3"/>
      <c r="AZ2211" s="3"/>
      <c r="BA2211" s="3"/>
      <c r="BB2211" s="3"/>
      <c r="BC2211" s="3"/>
      <c r="BD2211" s="3"/>
      <c r="BE2211" s="3"/>
      <c r="BF2211" s="3"/>
      <c r="BG2211" s="3"/>
      <c r="BH2211" s="3"/>
      <c r="BI2211" s="3"/>
      <c r="BJ2211" s="3"/>
      <c r="BK2211" s="3"/>
      <c r="BL2211" s="51"/>
      <c r="BM2211" s="8"/>
      <c r="BN2211" s="8"/>
      <c r="BO2211" s="10"/>
      <c r="BP2211" s="8"/>
      <c r="BQ2211" s="8"/>
      <c r="BR2211" s="8"/>
      <c r="BS2211" s="8"/>
      <c r="BT2211" s="8"/>
      <c r="BU2211" s="8"/>
      <c r="BV2211" s="8"/>
      <c r="BW2211" s="8"/>
    </row>
    <row r="2212" spans="1:75" x14ac:dyDescent="0.3">
      <c r="A2212" s="7"/>
      <c r="B2212" s="3"/>
      <c r="C2212" s="3"/>
      <c r="D2212" s="3"/>
      <c r="E2212" s="3"/>
      <c r="F2212" s="3"/>
      <c r="H2212" s="3"/>
      <c r="I2212" s="3"/>
      <c r="J2212" s="3"/>
      <c r="K2212" s="3"/>
      <c r="L2212" s="3"/>
      <c r="M2212" s="3"/>
      <c r="N2212" s="3"/>
      <c r="O2212" s="3"/>
      <c r="P2212" s="3"/>
      <c r="Q2212" s="3"/>
      <c r="R2212" s="3"/>
      <c r="S2212" s="3"/>
      <c r="T2212" s="3"/>
      <c r="U2212" s="3"/>
      <c r="V2212" s="3"/>
      <c r="W2212" s="3"/>
      <c r="X2212" s="3"/>
      <c r="Y2212" s="3"/>
      <c r="Z2212" s="3"/>
      <c r="AA2212" s="3"/>
      <c r="AB2212" s="3"/>
      <c r="AC2212" s="3"/>
      <c r="AD2212" s="3"/>
      <c r="AE2212" s="3"/>
      <c r="AF2212" s="3"/>
      <c r="AG2212" s="3"/>
      <c r="AH2212" s="3"/>
      <c r="AI2212" s="3"/>
      <c r="AJ2212" s="3"/>
      <c r="AK2212" s="3"/>
      <c r="AL2212" s="3"/>
      <c r="AM2212" s="3"/>
      <c r="AN2212" s="3"/>
      <c r="AO2212" s="3"/>
      <c r="AP2212" s="3"/>
      <c r="AQ2212" s="3"/>
      <c r="AR2212" s="3"/>
      <c r="AS2212" s="3"/>
      <c r="AT2212" s="3"/>
      <c r="AU2212" s="3"/>
      <c r="AV2212" s="3"/>
      <c r="AW2212" s="3"/>
      <c r="AX2212" s="3"/>
      <c r="AY2212" s="3"/>
      <c r="AZ2212" s="3"/>
      <c r="BA2212" s="3"/>
      <c r="BB2212" s="3"/>
      <c r="BC2212" s="3"/>
      <c r="BD2212" s="3"/>
      <c r="BE2212" s="3"/>
      <c r="BF2212" s="3"/>
      <c r="BG2212" s="3"/>
      <c r="BH2212" s="3"/>
      <c r="BI2212" s="3"/>
      <c r="BJ2212" s="3"/>
      <c r="BK2212" s="3"/>
      <c r="BL2212" s="51"/>
      <c r="BM2212" s="8"/>
      <c r="BN2212" s="8"/>
      <c r="BO2212" s="10"/>
      <c r="BP2212" s="8"/>
      <c r="BQ2212" s="8"/>
      <c r="BR2212" s="8"/>
      <c r="BS2212" s="8"/>
      <c r="BT2212" s="8"/>
      <c r="BU2212" s="8"/>
      <c r="BV2212" s="8"/>
      <c r="BW2212" s="8"/>
    </row>
    <row r="2213" spans="1:75" x14ac:dyDescent="0.3">
      <c r="A2213" s="7"/>
      <c r="B2213" s="3"/>
      <c r="C2213" s="3"/>
      <c r="D2213" s="3"/>
      <c r="E2213" s="3"/>
      <c r="F2213" s="3"/>
      <c r="H2213" s="3"/>
      <c r="I2213" s="3"/>
      <c r="J2213" s="3"/>
      <c r="K2213" s="3"/>
      <c r="L2213" s="3"/>
      <c r="M2213" s="3"/>
      <c r="N2213" s="3"/>
      <c r="O2213" s="3"/>
      <c r="P2213" s="3"/>
      <c r="Q2213" s="3"/>
      <c r="R2213" s="3"/>
      <c r="S2213" s="3"/>
      <c r="T2213" s="3"/>
      <c r="U2213" s="3"/>
      <c r="V2213" s="3"/>
      <c r="W2213" s="3"/>
      <c r="X2213" s="3"/>
      <c r="Y2213" s="3"/>
      <c r="Z2213" s="3"/>
      <c r="AA2213" s="3"/>
      <c r="AB2213" s="3"/>
      <c r="AC2213" s="3"/>
      <c r="AD2213" s="3"/>
      <c r="AE2213" s="3"/>
      <c r="AF2213" s="3"/>
      <c r="AG2213" s="3"/>
      <c r="AH2213" s="3"/>
      <c r="AI2213" s="3"/>
      <c r="AJ2213" s="3"/>
      <c r="AK2213" s="3"/>
      <c r="AL2213" s="3"/>
      <c r="AM2213" s="3"/>
      <c r="AN2213" s="3"/>
      <c r="AO2213" s="3"/>
      <c r="AP2213" s="3"/>
      <c r="AQ2213" s="3"/>
      <c r="AR2213" s="3"/>
      <c r="AS2213" s="3"/>
      <c r="AT2213" s="3"/>
      <c r="AU2213" s="3"/>
      <c r="AV2213" s="3"/>
      <c r="AW2213" s="3"/>
      <c r="AX2213" s="3"/>
      <c r="AY2213" s="3"/>
      <c r="AZ2213" s="3"/>
      <c r="BA2213" s="3"/>
      <c r="BB2213" s="3"/>
      <c r="BC2213" s="3"/>
      <c r="BD2213" s="3"/>
      <c r="BE2213" s="3"/>
      <c r="BF2213" s="3"/>
      <c r="BG2213" s="3"/>
      <c r="BH2213" s="3"/>
      <c r="BI2213" s="3"/>
      <c r="BJ2213" s="3"/>
      <c r="BK2213" s="3"/>
      <c r="BL2213" s="51"/>
      <c r="BM2213" s="8"/>
      <c r="BN2213" s="8"/>
      <c r="BO2213" s="10"/>
      <c r="BP2213" s="8"/>
      <c r="BQ2213" s="8"/>
      <c r="BR2213" s="8"/>
      <c r="BS2213" s="8"/>
      <c r="BT2213" s="8"/>
      <c r="BU2213" s="8"/>
      <c r="BV2213" s="8"/>
      <c r="BW2213" s="8"/>
    </row>
    <row r="2214" spans="1:75" x14ac:dyDescent="0.3">
      <c r="A2214" s="7"/>
      <c r="B2214" s="3"/>
      <c r="C2214" s="3"/>
      <c r="D2214" s="3"/>
      <c r="E2214" s="3"/>
      <c r="F2214" s="3"/>
      <c r="H2214" s="3"/>
      <c r="I2214" s="3"/>
      <c r="J2214" s="3"/>
      <c r="K2214" s="3"/>
      <c r="L2214" s="3"/>
      <c r="M2214" s="3"/>
      <c r="N2214" s="3"/>
      <c r="O2214" s="3"/>
      <c r="P2214" s="3"/>
      <c r="Q2214" s="3"/>
      <c r="R2214" s="3"/>
      <c r="S2214" s="3"/>
      <c r="T2214" s="3"/>
      <c r="U2214" s="3"/>
      <c r="V2214" s="3"/>
      <c r="W2214" s="3"/>
      <c r="X2214" s="3"/>
      <c r="Y2214" s="3"/>
      <c r="Z2214" s="3"/>
      <c r="AA2214" s="3"/>
      <c r="AB2214" s="3"/>
      <c r="AC2214" s="3"/>
      <c r="AD2214" s="3"/>
      <c r="AE2214" s="3"/>
      <c r="AF2214" s="3"/>
      <c r="AG2214" s="3"/>
      <c r="AH2214" s="3"/>
      <c r="AI2214" s="3"/>
      <c r="AJ2214" s="3"/>
      <c r="AK2214" s="3"/>
      <c r="AL2214" s="3"/>
      <c r="AM2214" s="3"/>
      <c r="AN2214" s="3"/>
      <c r="AO2214" s="3"/>
      <c r="AP2214" s="3"/>
      <c r="AQ2214" s="3"/>
      <c r="AR2214" s="3"/>
      <c r="AS2214" s="3"/>
      <c r="AT2214" s="3"/>
      <c r="AU2214" s="3"/>
      <c r="AV2214" s="3"/>
      <c r="AW2214" s="3"/>
      <c r="AX2214" s="3"/>
      <c r="AY2214" s="3"/>
      <c r="AZ2214" s="3"/>
      <c r="BA2214" s="3"/>
      <c r="BB2214" s="3"/>
      <c r="BC2214" s="3"/>
      <c r="BD2214" s="3"/>
      <c r="BE2214" s="3"/>
      <c r="BF2214" s="3"/>
      <c r="BG2214" s="3"/>
      <c r="BH2214" s="3"/>
      <c r="BI2214" s="3"/>
      <c r="BJ2214" s="3"/>
      <c r="BK2214" s="3"/>
      <c r="BL2214" s="51"/>
      <c r="BM2214" s="8"/>
      <c r="BN2214" s="8"/>
      <c r="BO2214" s="10"/>
      <c r="BP2214" s="8"/>
      <c r="BQ2214" s="8"/>
      <c r="BR2214" s="8"/>
      <c r="BS2214" s="8"/>
      <c r="BT2214" s="8"/>
      <c r="BU2214" s="8"/>
      <c r="BV2214" s="8"/>
      <c r="BW2214" s="8"/>
    </row>
    <row r="2215" spans="1:75" x14ac:dyDescent="0.3">
      <c r="A2215" s="7"/>
      <c r="B2215" s="3"/>
      <c r="C2215" s="3"/>
      <c r="D2215" s="3"/>
      <c r="E2215" s="3"/>
      <c r="F2215" s="3"/>
      <c r="H2215" s="3"/>
      <c r="I2215" s="3"/>
      <c r="J2215" s="3"/>
      <c r="K2215" s="3"/>
      <c r="L2215" s="3"/>
      <c r="M2215" s="3"/>
      <c r="N2215" s="3"/>
      <c r="O2215" s="3"/>
      <c r="P2215" s="3"/>
      <c r="Q2215" s="3"/>
      <c r="R2215" s="3"/>
      <c r="S2215" s="3"/>
      <c r="T2215" s="3"/>
      <c r="U2215" s="3"/>
      <c r="V2215" s="3"/>
      <c r="W2215" s="3"/>
      <c r="X2215" s="3"/>
      <c r="Y2215" s="3"/>
      <c r="Z2215" s="3"/>
      <c r="AA2215" s="3"/>
      <c r="AB2215" s="3"/>
      <c r="AC2215" s="3"/>
      <c r="AD2215" s="3"/>
      <c r="AE2215" s="3"/>
      <c r="AF2215" s="3"/>
      <c r="AG2215" s="3"/>
      <c r="AH2215" s="3"/>
      <c r="AI2215" s="3"/>
      <c r="AJ2215" s="3"/>
      <c r="AK2215" s="3"/>
      <c r="AL2215" s="3"/>
      <c r="AM2215" s="3"/>
      <c r="AN2215" s="3"/>
      <c r="AO2215" s="3"/>
      <c r="AP2215" s="3"/>
      <c r="AQ2215" s="3"/>
      <c r="AR2215" s="3"/>
      <c r="AS2215" s="3"/>
      <c r="AT2215" s="3"/>
      <c r="AU2215" s="3"/>
      <c r="AV2215" s="3"/>
      <c r="AW2215" s="3"/>
      <c r="AX2215" s="3"/>
      <c r="AY2215" s="3"/>
      <c r="AZ2215" s="3"/>
      <c r="BA2215" s="3"/>
      <c r="BB2215" s="3"/>
      <c r="BC2215" s="3"/>
      <c r="BD2215" s="3"/>
      <c r="BE2215" s="3"/>
      <c r="BF2215" s="3"/>
      <c r="BG2215" s="3"/>
      <c r="BH2215" s="3"/>
      <c r="BI2215" s="3"/>
      <c r="BJ2215" s="3"/>
      <c r="BK2215" s="3"/>
      <c r="BL2215" s="51"/>
      <c r="BM2215" s="8"/>
      <c r="BN2215" s="8"/>
      <c r="BO2215" s="10"/>
      <c r="BP2215" s="8"/>
      <c r="BQ2215" s="8"/>
      <c r="BR2215" s="8"/>
      <c r="BS2215" s="8"/>
      <c r="BT2215" s="8"/>
      <c r="BU2215" s="8"/>
      <c r="BV2215" s="8"/>
      <c r="BW2215" s="8"/>
    </row>
    <row r="2216" spans="1:75" x14ac:dyDescent="0.3">
      <c r="A2216" s="7"/>
      <c r="B2216" s="3"/>
      <c r="C2216" s="3"/>
      <c r="D2216" s="3"/>
      <c r="E2216" s="3"/>
      <c r="F2216" s="3"/>
      <c r="H2216" s="3"/>
      <c r="I2216" s="3"/>
      <c r="J2216" s="3"/>
      <c r="K2216" s="3"/>
      <c r="L2216" s="3"/>
      <c r="M2216" s="3"/>
      <c r="N2216" s="3"/>
      <c r="O2216" s="3"/>
      <c r="P2216" s="3"/>
      <c r="Q2216" s="3"/>
      <c r="R2216" s="3"/>
      <c r="S2216" s="3"/>
      <c r="T2216" s="3"/>
      <c r="U2216" s="3"/>
      <c r="V2216" s="3"/>
      <c r="W2216" s="3"/>
      <c r="X2216" s="3"/>
      <c r="Y2216" s="3"/>
      <c r="Z2216" s="3"/>
      <c r="AA2216" s="3"/>
      <c r="AB2216" s="3"/>
      <c r="AC2216" s="3"/>
      <c r="AD2216" s="3"/>
      <c r="AE2216" s="3"/>
      <c r="AF2216" s="3"/>
      <c r="AG2216" s="3"/>
      <c r="AH2216" s="3"/>
      <c r="AI2216" s="3"/>
      <c r="AJ2216" s="3"/>
      <c r="AK2216" s="3"/>
      <c r="AL2216" s="3"/>
      <c r="AM2216" s="3"/>
      <c r="AN2216" s="3"/>
      <c r="AO2216" s="3"/>
      <c r="AP2216" s="3"/>
      <c r="AQ2216" s="3"/>
      <c r="AR2216" s="3"/>
      <c r="AS2216" s="3"/>
      <c r="AT2216" s="3"/>
      <c r="AU2216" s="3"/>
      <c r="AV2216" s="3"/>
      <c r="AW2216" s="3"/>
      <c r="AX2216" s="3"/>
      <c r="AY2216" s="3"/>
      <c r="AZ2216" s="3"/>
      <c r="BA2216" s="3"/>
      <c r="BB2216" s="3"/>
      <c r="BC2216" s="3"/>
      <c r="BD2216" s="3"/>
      <c r="BE2216" s="3"/>
      <c r="BF2216" s="3"/>
      <c r="BG2216" s="3"/>
      <c r="BH2216" s="3"/>
      <c r="BI2216" s="3"/>
      <c r="BJ2216" s="3"/>
      <c r="BK2216" s="3"/>
      <c r="BL2216" s="51"/>
      <c r="BM2216" s="8"/>
      <c r="BN2216" s="8"/>
      <c r="BO2216" s="10"/>
      <c r="BP2216" s="8"/>
      <c r="BQ2216" s="8"/>
      <c r="BR2216" s="8"/>
      <c r="BS2216" s="8"/>
      <c r="BT2216" s="8"/>
      <c r="BU2216" s="8"/>
      <c r="BV2216" s="8"/>
      <c r="BW2216" s="8"/>
    </row>
    <row r="2217" spans="1:75" x14ac:dyDescent="0.3">
      <c r="A2217" s="7"/>
      <c r="B2217" s="3"/>
      <c r="C2217" s="3"/>
      <c r="D2217" s="3"/>
      <c r="E2217" s="3"/>
      <c r="F2217" s="3"/>
      <c r="H2217" s="3"/>
      <c r="I2217" s="3"/>
      <c r="J2217" s="3"/>
      <c r="K2217" s="3"/>
      <c r="L2217" s="3"/>
      <c r="M2217" s="3"/>
      <c r="N2217" s="3"/>
      <c r="O2217" s="3"/>
      <c r="P2217" s="3"/>
      <c r="Q2217" s="3"/>
      <c r="R2217" s="3"/>
      <c r="S2217" s="3"/>
      <c r="T2217" s="3"/>
      <c r="U2217" s="3"/>
      <c r="V2217" s="3"/>
      <c r="W2217" s="3"/>
      <c r="X2217" s="3"/>
      <c r="Y2217" s="3"/>
      <c r="Z2217" s="3"/>
      <c r="AA2217" s="3"/>
      <c r="AB2217" s="3"/>
      <c r="AC2217" s="3"/>
      <c r="AD2217" s="3"/>
      <c r="AE2217" s="3"/>
      <c r="AF2217" s="3"/>
      <c r="AG2217" s="3"/>
      <c r="AH2217" s="3"/>
      <c r="AI2217" s="3"/>
      <c r="AJ2217" s="3"/>
      <c r="AK2217" s="3"/>
      <c r="AL2217" s="3"/>
      <c r="AM2217" s="3"/>
      <c r="AN2217" s="3"/>
      <c r="AO2217" s="3"/>
      <c r="AP2217" s="3"/>
      <c r="AQ2217" s="3"/>
      <c r="AR2217" s="3"/>
      <c r="AS2217" s="3"/>
      <c r="AT2217" s="3"/>
      <c r="AU2217" s="3"/>
      <c r="AV2217" s="3"/>
      <c r="AW2217" s="3"/>
      <c r="AX2217" s="3"/>
      <c r="AY2217" s="3"/>
      <c r="AZ2217" s="3"/>
      <c r="BA2217" s="3"/>
      <c r="BB2217" s="3"/>
      <c r="BC2217" s="3"/>
      <c r="BD2217" s="3"/>
      <c r="BE2217" s="3"/>
      <c r="BF2217" s="3"/>
      <c r="BG2217" s="3"/>
      <c r="BH2217" s="3"/>
      <c r="BI2217" s="3"/>
      <c r="BJ2217" s="3"/>
      <c r="BK2217" s="3"/>
      <c r="BL2217" s="51"/>
      <c r="BM2217" s="8"/>
      <c r="BN2217" s="8"/>
      <c r="BO2217" s="10"/>
      <c r="BP2217" s="8"/>
      <c r="BQ2217" s="8"/>
      <c r="BR2217" s="8"/>
      <c r="BS2217" s="8"/>
      <c r="BT2217" s="8"/>
      <c r="BU2217" s="8"/>
      <c r="BV2217" s="8"/>
      <c r="BW2217" s="8"/>
    </row>
    <row r="2218" spans="1:75" x14ac:dyDescent="0.3">
      <c r="A2218" s="7"/>
      <c r="B2218" s="3"/>
      <c r="C2218" s="3"/>
      <c r="D2218" s="3"/>
      <c r="E2218" s="3"/>
      <c r="F2218" s="3"/>
      <c r="H2218" s="3"/>
      <c r="I2218" s="3"/>
      <c r="J2218" s="3"/>
      <c r="K2218" s="3"/>
      <c r="L2218" s="3"/>
      <c r="M2218" s="3"/>
      <c r="N2218" s="3"/>
      <c r="O2218" s="3"/>
      <c r="P2218" s="3"/>
      <c r="Q2218" s="3"/>
      <c r="R2218" s="3"/>
      <c r="S2218" s="3"/>
      <c r="T2218" s="3"/>
      <c r="U2218" s="3"/>
      <c r="V2218" s="3"/>
      <c r="W2218" s="3"/>
      <c r="X2218" s="3"/>
      <c r="Y2218" s="3"/>
      <c r="Z2218" s="3"/>
      <c r="AA2218" s="3"/>
      <c r="AB2218" s="3"/>
      <c r="AC2218" s="3"/>
      <c r="AD2218" s="3"/>
      <c r="AE2218" s="3"/>
      <c r="AF2218" s="3"/>
      <c r="AG2218" s="3"/>
      <c r="AH2218" s="3"/>
      <c r="AI2218" s="3"/>
      <c r="AJ2218" s="3"/>
      <c r="AK2218" s="3"/>
      <c r="AL2218" s="3"/>
      <c r="AM2218" s="3"/>
      <c r="AN2218" s="3"/>
      <c r="AO2218" s="3"/>
      <c r="AP2218" s="3"/>
      <c r="AQ2218" s="3"/>
      <c r="AR2218" s="3"/>
      <c r="AS2218" s="3"/>
      <c r="AT2218" s="3"/>
      <c r="AU2218" s="3"/>
      <c r="AV2218" s="3"/>
      <c r="AW2218" s="3"/>
      <c r="AX2218" s="3"/>
      <c r="AY2218" s="3"/>
      <c r="AZ2218" s="3"/>
      <c r="BA2218" s="3"/>
      <c r="BB2218" s="3"/>
      <c r="BC2218" s="3"/>
      <c r="BD2218" s="3"/>
      <c r="BE2218" s="3"/>
      <c r="BF2218" s="3"/>
      <c r="BG2218" s="3"/>
      <c r="BH2218" s="3"/>
      <c r="BI2218" s="3"/>
      <c r="BJ2218" s="3"/>
      <c r="BK2218" s="3"/>
      <c r="BL2218" s="51"/>
      <c r="BM2218" s="8"/>
      <c r="BN2218" s="8"/>
      <c r="BO2218" s="10"/>
      <c r="BP2218" s="8"/>
      <c r="BQ2218" s="8"/>
      <c r="BR2218" s="8"/>
      <c r="BS2218" s="8"/>
      <c r="BT2218" s="8"/>
      <c r="BU2218" s="8"/>
      <c r="BV2218" s="8"/>
      <c r="BW2218" s="8"/>
    </row>
    <row r="2219" spans="1:75" x14ac:dyDescent="0.3">
      <c r="A2219" s="7"/>
      <c r="B2219" s="3"/>
      <c r="C2219" s="3"/>
      <c r="D2219" s="3"/>
      <c r="E2219" s="3"/>
      <c r="F2219" s="3"/>
      <c r="H2219" s="3"/>
      <c r="I2219" s="3"/>
      <c r="J2219" s="3"/>
      <c r="K2219" s="3"/>
      <c r="L2219" s="3"/>
      <c r="M2219" s="3"/>
      <c r="N2219" s="3"/>
      <c r="O2219" s="3"/>
      <c r="P2219" s="3"/>
      <c r="Q2219" s="3"/>
      <c r="R2219" s="3"/>
      <c r="S2219" s="3"/>
      <c r="T2219" s="3"/>
      <c r="U2219" s="3"/>
      <c r="V2219" s="3"/>
      <c r="W2219" s="3"/>
      <c r="X2219" s="3"/>
      <c r="Y2219" s="3"/>
      <c r="Z2219" s="3"/>
      <c r="AA2219" s="3"/>
      <c r="AB2219" s="3"/>
      <c r="AC2219" s="3"/>
      <c r="AD2219" s="3"/>
      <c r="AE2219" s="3"/>
      <c r="AF2219" s="3"/>
      <c r="AG2219" s="3"/>
      <c r="AH2219" s="3"/>
      <c r="AI2219" s="3"/>
      <c r="AJ2219" s="3"/>
      <c r="AK2219" s="3"/>
      <c r="AL2219" s="3"/>
      <c r="AM2219" s="3"/>
      <c r="AN2219" s="3"/>
      <c r="AO2219" s="3"/>
      <c r="AP2219" s="3"/>
      <c r="AQ2219" s="3"/>
      <c r="AR2219" s="3"/>
      <c r="AS2219" s="3"/>
      <c r="AT2219" s="3"/>
      <c r="AU2219" s="3"/>
      <c r="AV2219" s="3"/>
      <c r="AW2219" s="3"/>
      <c r="AX2219" s="3"/>
      <c r="AY2219" s="3"/>
      <c r="AZ2219" s="3"/>
      <c r="BA2219" s="3"/>
      <c r="BB2219" s="3"/>
      <c r="BC2219" s="3"/>
      <c r="BD2219" s="3"/>
      <c r="BE2219" s="3"/>
      <c r="BF2219" s="3"/>
      <c r="BG2219" s="3"/>
      <c r="BH2219" s="3"/>
      <c r="BI2219" s="3"/>
      <c r="BJ2219" s="3"/>
      <c r="BK2219" s="3"/>
      <c r="BL2219" s="51"/>
      <c r="BM2219" s="8"/>
      <c r="BN2219" s="8"/>
      <c r="BO2219" s="10"/>
      <c r="BP2219" s="8"/>
      <c r="BQ2219" s="8"/>
      <c r="BR2219" s="8"/>
      <c r="BS2219" s="8"/>
      <c r="BT2219" s="8"/>
      <c r="BU2219" s="8"/>
      <c r="BV2219" s="8"/>
      <c r="BW2219" s="8"/>
    </row>
    <row r="2220" spans="1:75" x14ac:dyDescent="0.3">
      <c r="A2220" s="7"/>
      <c r="B2220" s="3"/>
      <c r="C2220" s="3"/>
      <c r="D2220" s="3"/>
      <c r="E2220" s="3"/>
      <c r="F2220" s="3"/>
      <c r="H2220" s="3"/>
      <c r="I2220" s="3"/>
      <c r="J2220" s="3"/>
      <c r="K2220" s="3"/>
      <c r="L2220" s="3"/>
      <c r="M2220" s="3"/>
      <c r="N2220" s="3"/>
      <c r="O2220" s="3"/>
      <c r="P2220" s="3"/>
      <c r="Q2220" s="3"/>
      <c r="R2220" s="3"/>
      <c r="S2220" s="3"/>
      <c r="T2220" s="3"/>
      <c r="U2220" s="3"/>
      <c r="V2220" s="3"/>
      <c r="W2220" s="3"/>
      <c r="X2220" s="3"/>
      <c r="Y2220" s="3"/>
      <c r="Z2220" s="3"/>
      <c r="AA2220" s="3"/>
      <c r="AB2220" s="3"/>
      <c r="AC2220" s="3"/>
      <c r="AD2220" s="3"/>
      <c r="AE2220" s="3"/>
      <c r="AF2220" s="3"/>
      <c r="AG2220" s="3"/>
      <c r="AH2220" s="3"/>
      <c r="AI2220" s="3"/>
      <c r="AJ2220" s="3"/>
      <c r="AK2220" s="3"/>
      <c r="AL2220" s="3"/>
      <c r="AM2220" s="3"/>
      <c r="AN2220" s="3"/>
      <c r="AO2220" s="3"/>
      <c r="AP2220" s="3"/>
      <c r="AQ2220" s="3"/>
      <c r="AR2220" s="3"/>
      <c r="AS2220" s="3"/>
      <c r="AT2220" s="3"/>
      <c r="AU2220" s="3"/>
      <c r="AV2220" s="3"/>
      <c r="AW2220" s="3"/>
      <c r="AX2220" s="3"/>
      <c r="AY2220" s="3"/>
      <c r="AZ2220" s="3"/>
      <c r="BA2220" s="3"/>
      <c r="BB2220" s="3"/>
      <c r="BC2220" s="3"/>
      <c r="BD2220" s="3"/>
      <c r="BE2220" s="3"/>
      <c r="BF2220" s="3"/>
      <c r="BG2220" s="3"/>
      <c r="BH2220" s="3"/>
      <c r="BI2220" s="3"/>
      <c r="BJ2220" s="3"/>
      <c r="BK2220" s="3"/>
      <c r="BL2220" s="51"/>
      <c r="BM2220" s="8"/>
      <c r="BN2220" s="8"/>
      <c r="BO2220" s="10"/>
      <c r="BP2220" s="8"/>
      <c r="BQ2220" s="8"/>
      <c r="BR2220" s="8"/>
      <c r="BS2220" s="8"/>
      <c r="BT2220" s="8"/>
      <c r="BU2220" s="8"/>
      <c r="BV2220" s="8"/>
      <c r="BW2220" s="8"/>
    </row>
    <row r="2221" spans="1:75" x14ac:dyDescent="0.3">
      <c r="A2221" s="7"/>
      <c r="B2221" s="3"/>
      <c r="C2221" s="3"/>
      <c r="D2221" s="3"/>
      <c r="E2221" s="3"/>
      <c r="F2221" s="3"/>
      <c r="H2221" s="3"/>
      <c r="I2221" s="3"/>
      <c r="J2221" s="3"/>
      <c r="K2221" s="3"/>
      <c r="L2221" s="3"/>
      <c r="M2221" s="3"/>
      <c r="N2221" s="3"/>
      <c r="O2221" s="3"/>
      <c r="P2221" s="3"/>
      <c r="Q2221" s="3"/>
      <c r="R2221" s="3"/>
      <c r="S2221" s="3"/>
      <c r="T2221" s="3"/>
      <c r="U2221" s="3"/>
      <c r="V2221" s="3"/>
      <c r="W2221" s="3"/>
      <c r="X2221" s="3"/>
      <c r="Y2221" s="3"/>
      <c r="Z2221" s="3"/>
      <c r="AA2221" s="3"/>
      <c r="AB2221" s="3"/>
      <c r="AC2221" s="3"/>
      <c r="AD2221" s="3"/>
      <c r="AE2221" s="3"/>
      <c r="AF2221" s="3"/>
      <c r="AG2221" s="3"/>
      <c r="AH2221" s="3"/>
      <c r="AI2221" s="3"/>
      <c r="AJ2221" s="3"/>
      <c r="AK2221" s="3"/>
      <c r="AL2221" s="3"/>
      <c r="AM2221" s="3"/>
      <c r="AN2221" s="3"/>
      <c r="AO2221" s="3"/>
      <c r="AP2221" s="3"/>
      <c r="AQ2221" s="3"/>
      <c r="AR2221" s="3"/>
      <c r="AS2221" s="3"/>
      <c r="AT2221" s="3"/>
      <c r="AU2221" s="3"/>
      <c r="AV2221" s="3"/>
      <c r="AW2221" s="3"/>
      <c r="AX2221" s="3"/>
      <c r="AY2221" s="3"/>
      <c r="AZ2221" s="3"/>
      <c r="BA2221" s="3"/>
      <c r="BB2221" s="3"/>
      <c r="BC2221" s="3"/>
      <c r="BD2221" s="3"/>
      <c r="BE2221" s="3"/>
      <c r="BF2221" s="3"/>
      <c r="BG2221" s="3"/>
      <c r="BH2221" s="3"/>
      <c r="BI2221" s="3"/>
      <c r="BJ2221" s="3"/>
      <c r="BK2221" s="3"/>
      <c r="BL2221" s="51"/>
      <c r="BM2221" s="8"/>
      <c r="BN2221" s="8"/>
      <c r="BO2221" s="10"/>
      <c r="BP2221" s="8"/>
      <c r="BQ2221" s="8"/>
      <c r="BR2221" s="8"/>
      <c r="BS2221" s="8"/>
      <c r="BT2221" s="8"/>
      <c r="BU2221" s="8"/>
      <c r="BV2221" s="8"/>
      <c r="BW2221" s="8"/>
    </row>
    <row r="2222" spans="1:75" x14ac:dyDescent="0.3">
      <c r="A2222" s="7"/>
      <c r="B2222" s="3"/>
      <c r="C2222" s="3"/>
      <c r="D2222" s="3"/>
      <c r="E2222" s="3"/>
      <c r="F2222" s="3"/>
      <c r="H2222" s="3"/>
      <c r="I2222" s="3"/>
      <c r="J2222" s="3"/>
      <c r="K2222" s="3"/>
      <c r="L2222" s="3"/>
      <c r="M2222" s="3"/>
      <c r="N2222" s="3"/>
      <c r="O2222" s="3"/>
      <c r="P2222" s="3"/>
      <c r="Q2222" s="3"/>
      <c r="R2222" s="3"/>
      <c r="S2222" s="3"/>
      <c r="T2222" s="3"/>
      <c r="U2222" s="3"/>
      <c r="V2222" s="3"/>
      <c r="W2222" s="3"/>
      <c r="X2222" s="3"/>
      <c r="Y2222" s="3"/>
      <c r="Z2222" s="3"/>
      <c r="AA2222" s="3"/>
      <c r="AB2222" s="3"/>
      <c r="AC2222" s="3"/>
      <c r="AD2222" s="3"/>
      <c r="AE2222" s="3"/>
      <c r="AF2222" s="3"/>
      <c r="AG2222" s="3"/>
      <c r="AH2222" s="3"/>
      <c r="AI2222" s="3"/>
      <c r="AJ2222" s="3"/>
      <c r="AK2222" s="3"/>
      <c r="AL2222" s="3"/>
      <c r="AM2222" s="3"/>
      <c r="AN2222" s="3"/>
      <c r="AO2222" s="3"/>
      <c r="AP2222" s="3"/>
      <c r="AQ2222" s="3"/>
      <c r="AR2222" s="3"/>
      <c r="AS2222" s="3"/>
      <c r="AT2222" s="3"/>
      <c r="AU2222" s="3"/>
      <c r="AV2222" s="3"/>
      <c r="AW2222" s="3"/>
      <c r="AX2222" s="3"/>
      <c r="AY2222" s="3"/>
      <c r="AZ2222" s="3"/>
      <c r="BA2222" s="3"/>
      <c r="BB2222" s="3"/>
      <c r="BC2222" s="3"/>
      <c r="BD2222" s="3"/>
      <c r="BE2222" s="3"/>
      <c r="BF2222" s="3"/>
      <c r="BG2222" s="3"/>
      <c r="BH2222" s="3"/>
      <c r="BI2222" s="3"/>
      <c r="BJ2222" s="3"/>
      <c r="BK2222" s="3"/>
      <c r="BL2222" s="51"/>
      <c r="BM2222" s="8"/>
      <c r="BN2222" s="8"/>
      <c r="BO2222" s="10"/>
      <c r="BP2222" s="8"/>
      <c r="BQ2222" s="8"/>
      <c r="BR2222" s="8"/>
      <c r="BS2222" s="8"/>
      <c r="BT2222" s="8"/>
      <c r="BU2222" s="8"/>
      <c r="BV2222" s="8"/>
      <c r="BW2222" s="8"/>
    </row>
    <row r="2223" spans="1:75" x14ac:dyDescent="0.3">
      <c r="A2223" s="7"/>
      <c r="B2223" s="3"/>
      <c r="C2223" s="3"/>
      <c r="D2223" s="3"/>
      <c r="E2223" s="3"/>
      <c r="F2223" s="3"/>
      <c r="H2223" s="3"/>
      <c r="I2223" s="3"/>
      <c r="J2223" s="3"/>
      <c r="K2223" s="3"/>
      <c r="L2223" s="3"/>
      <c r="M2223" s="3"/>
      <c r="N2223" s="3"/>
      <c r="O2223" s="3"/>
      <c r="P2223" s="3"/>
      <c r="Q2223" s="3"/>
      <c r="R2223" s="3"/>
      <c r="S2223" s="3"/>
      <c r="T2223" s="3"/>
      <c r="U2223" s="3"/>
      <c r="V2223" s="3"/>
      <c r="W2223" s="3"/>
      <c r="X2223" s="3"/>
      <c r="Y2223" s="3"/>
      <c r="Z2223" s="3"/>
      <c r="AA2223" s="3"/>
      <c r="AB2223" s="3"/>
      <c r="AC2223" s="3"/>
      <c r="AD2223" s="3"/>
      <c r="AE2223" s="3"/>
      <c r="AF2223" s="3"/>
      <c r="AG2223" s="3"/>
      <c r="AH2223" s="3"/>
      <c r="AI2223" s="3"/>
      <c r="AJ2223" s="3"/>
      <c r="AK2223" s="3"/>
      <c r="AL2223" s="3"/>
      <c r="AM2223" s="3"/>
      <c r="AN2223" s="3"/>
      <c r="AO2223" s="3"/>
      <c r="AP2223" s="3"/>
      <c r="AQ2223" s="3"/>
      <c r="AR2223" s="3"/>
      <c r="AS2223" s="3"/>
      <c r="AT2223" s="3"/>
      <c r="AU2223" s="3"/>
      <c r="AV2223" s="3"/>
      <c r="AW2223" s="3"/>
      <c r="AX2223" s="3"/>
      <c r="AY2223" s="3"/>
      <c r="AZ2223" s="3"/>
      <c r="BA2223" s="3"/>
      <c r="BB2223" s="3"/>
      <c r="BC2223" s="3"/>
      <c r="BD2223" s="3"/>
      <c r="BE2223" s="3"/>
      <c r="BF2223" s="3"/>
      <c r="BG2223" s="3"/>
      <c r="BH2223" s="3"/>
      <c r="BI2223" s="3"/>
      <c r="BJ2223" s="3"/>
      <c r="BK2223" s="3"/>
      <c r="BL2223" s="51"/>
      <c r="BM2223" s="8"/>
      <c r="BN2223" s="8"/>
      <c r="BO2223" s="10"/>
      <c r="BP2223" s="8"/>
      <c r="BQ2223" s="8"/>
      <c r="BR2223" s="8"/>
      <c r="BS2223" s="8"/>
      <c r="BT2223" s="8"/>
      <c r="BU2223" s="8"/>
      <c r="BV2223" s="8"/>
      <c r="BW2223" s="8"/>
    </row>
    <row r="2224" spans="1:75" x14ac:dyDescent="0.3">
      <c r="A2224" s="7"/>
      <c r="B2224" s="3"/>
      <c r="C2224" s="3"/>
      <c r="D2224" s="3"/>
      <c r="E2224" s="3"/>
      <c r="F2224" s="3"/>
      <c r="H2224" s="3"/>
      <c r="I2224" s="3"/>
      <c r="J2224" s="3"/>
      <c r="K2224" s="3"/>
      <c r="L2224" s="3"/>
      <c r="M2224" s="3"/>
      <c r="N2224" s="3"/>
      <c r="O2224" s="3"/>
      <c r="P2224" s="3"/>
      <c r="Q2224" s="3"/>
      <c r="R2224" s="3"/>
      <c r="S2224" s="3"/>
      <c r="T2224" s="3"/>
      <c r="U2224" s="3"/>
      <c r="V2224" s="3"/>
      <c r="W2224" s="3"/>
      <c r="X2224" s="3"/>
      <c r="Y2224" s="3"/>
      <c r="Z2224" s="3"/>
      <c r="AA2224" s="3"/>
      <c r="AB2224" s="3"/>
      <c r="AC2224" s="3"/>
      <c r="AD2224" s="3"/>
      <c r="AE2224" s="3"/>
      <c r="AF2224" s="3"/>
      <c r="AG2224" s="3"/>
      <c r="AH2224" s="3"/>
      <c r="AI2224" s="3"/>
      <c r="AJ2224" s="3"/>
      <c r="AK2224" s="3"/>
      <c r="AL2224" s="3"/>
      <c r="AM2224" s="3"/>
      <c r="AN2224" s="3"/>
      <c r="AO2224" s="3"/>
      <c r="AP2224" s="3"/>
      <c r="AQ2224" s="3"/>
      <c r="AR2224" s="3"/>
      <c r="AS2224" s="3"/>
      <c r="AT2224" s="3"/>
      <c r="AU2224" s="3"/>
      <c r="AV2224" s="3"/>
      <c r="AW2224" s="3"/>
      <c r="AX2224" s="3"/>
      <c r="AY2224" s="3"/>
      <c r="AZ2224" s="3"/>
      <c r="BA2224" s="3"/>
      <c r="BB2224" s="3"/>
      <c r="BC2224" s="3"/>
      <c r="BD2224" s="3"/>
      <c r="BE2224" s="3"/>
      <c r="BF2224" s="3"/>
      <c r="BG2224" s="3"/>
      <c r="BH2224" s="3"/>
      <c r="BI2224" s="3"/>
      <c r="BJ2224" s="3"/>
      <c r="BK2224" s="3"/>
      <c r="BL2224" s="51"/>
      <c r="BM2224" s="8"/>
      <c r="BN2224" s="8"/>
      <c r="BO2224" s="10"/>
      <c r="BP2224" s="8"/>
      <c r="BQ2224" s="8"/>
      <c r="BR2224" s="8"/>
      <c r="BS2224" s="8"/>
      <c r="BT2224" s="8"/>
      <c r="BU2224" s="8"/>
      <c r="BV2224" s="8"/>
      <c r="BW2224" s="8"/>
    </row>
    <row r="2225" spans="1:75" x14ac:dyDescent="0.3">
      <c r="A2225" s="7"/>
      <c r="B2225" s="3"/>
      <c r="C2225" s="3"/>
      <c r="D2225" s="3"/>
      <c r="E2225" s="3"/>
      <c r="F2225" s="3"/>
      <c r="H2225" s="3"/>
      <c r="I2225" s="3"/>
      <c r="J2225" s="3"/>
      <c r="K2225" s="3"/>
      <c r="L2225" s="3"/>
      <c r="M2225" s="3"/>
      <c r="N2225" s="3"/>
      <c r="O2225" s="3"/>
      <c r="P2225" s="3"/>
      <c r="Q2225" s="3"/>
      <c r="R2225" s="3"/>
      <c r="S2225" s="3"/>
      <c r="T2225" s="3"/>
      <c r="U2225" s="3"/>
      <c r="V2225" s="3"/>
      <c r="W2225" s="3"/>
      <c r="X2225" s="3"/>
      <c r="Y2225" s="3"/>
      <c r="Z2225" s="3"/>
      <c r="AA2225" s="3"/>
      <c r="AB2225" s="3"/>
      <c r="AC2225" s="3"/>
      <c r="AD2225" s="3"/>
      <c r="AE2225" s="3"/>
      <c r="AF2225" s="3"/>
      <c r="AG2225" s="3"/>
      <c r="AH2225" s="3"/>
      <c r="AI2225" s="3"/>
      <c r="AJ2225" s="3"/>
      <c r="AK2225" s="3"/>
      <c r="AL2225" s="3"/>
      <c r="AM2225" s="3"/>
      <c r="AN2225" s="3"/>
      <c r="AO2225" s="3"/>
      <c r="AP2225" s="3"/>
      <c r="AQ2225" s="3"/>
      <c r="AR2225" s="3"/>
      <c r="AS2225" s="3"/>
      <c r="AT2225" s="3"/>
      <c r="AU2225" s="3"/>
      <c r="AV2225" s="3"/>
      <c r="AW2225" s="3"/>
      <c r="AX2225" s="3"/>
      <c r="AY2225" s="3"/>
      <c r="AZ2225" s="3"/>
      <c r="BA2225" s="3"/>
      <c r="BB2225" s="3"/>
      <c r="BC2225" s="3"/>
      <c r="BD2225" s="3"/>
      <c r="BE2225" s="3"/>
      <c r="BF2225" s="3"/>
      <c r="BG2225" s="3"/>
      <c r="BH2225" s="3"/>
      <c r="BI2225" s="3"/>
      <c r="BJ2225" s="3"/>
      <c r="BK2225" s="3"/>
      <c r="BL2225" s="51"/>
      <c r="BM2225" s="8"/>
      <c r="BN2225" s="8"/>
      <c r="BO2225" s="10"/>
      <c r="BP2225" s="8"/>
      <c r="BQ2225" s="8"/>
      <c r="BR2225" s="8"/>
      <c r="BS2225" s="8"/>
      <c r="BT2225" s="8"/>
      <c r="BU2225" s="8"/>
      <c r="BV2225" s="8"/>
      <c r="BW2225" s="8"/>
    </row>
    <row r="2226" spans="1:75" x14ac:dyDescent="0.3">
      <c r="A2226" s="7"/>
      <c r="B2226" s="3"/>
      <c r="C2226" s="3"/>
      <c r="D2226" s="3"/>
      <c r="E2226" s="3"/>
      <c r="F2226" s="3"/>
      <c r="H2226" s="3"/>
      <c r="I2226" s="3"/>
      <c r="J2226" s="3"/>
      <c r="K2226" s="3"/>
      <c r="L2226" s="3"/>
      <c r="M2226" s="3"/>
      <c r="N2226" s="3"/>
      <c r="O2226" s="3"/>
      <c r="P2226" s="3"/>
      <c r="Q2226" s="3"/>
      <c r="R2226" s="3"/>
      <c r="S2226" s="3"/>
      <c r="T2226" s="3"/>
      <c r="U2226" s="3"/>
      <c r="V2226" s="3"/>
      <c r="W2226" s="3"/>
      <c r="X2226" s="3"/>
      <c r="Y2226" s="3"/>
      <c r="Z2226" s="3"/>
      <c r="AA2226" s="3"/>
      <c r="AB2226" s="3"/>
      <c r="AC2226" s="3"/>
      <c r="AD2226" s="3"/>
      <c r="AE2226" s="3"/>
      <c r="AF2226" s="3"/>
      <c r="AG2226" s="3"/>
      <c r="AH2226" s="3"/>
      <c r="AI2226" s="3"/>
      <c r="AJ2226" s="3"/>
      <c r="AK2226" s="3"/>
      <c r="AL2226" s="3"/>
      <c r="AM2226" s="3"/>
      <c r="AN2226" s="3"/>
      <c r="AO2226" s="3"/>
      <c r="AP2226" s="3"/>
      <c r="AQ2226" s="3"/>
      <c r="AR2226" s="3"/>
      <c r="AS2226" s="3"/>
      <c r="AT2226" s="3"/>
      <c r="AU2226" s="3"/>
      <c r="AV2226" s="3"/>
      <c r="AW2226" s="3"/>
      <c r="AX2226" s="3"/>
      <c r="AY2226" s="3"/>
      <c r="AZ2226" s="3"/>
      <c r="BA2226" s="3"/>
      <c r="BB2226" s="3"/>
      <c r="BC2226" s="3"/>
      <c r="BD2226" s="3"/>
      <c r="BE2226" s="3"/>
      <c r="BF2226" s="3"/>
      <c r="BG2226" s="3"/>
      <c r="BH2226" s="3"/>
      <c r="BI2226" s="3"/>
      <c r="BJ2226" s="3"/>
      <c r="BK2226" s="3"/>
      <c r="BL2226" s="51"/>
      <c r="BM2226" s="8"/>
      <c r="BN2226" s="8"/>
      <c r="BO2226" s="10"/>
      <c r="BP2226" s="8"/>
      <c r="BQ2226" s="8"/>
      <c r="BR2226" s="8"/>
      <c r="BS2226" s="8"/>
      <c r="BT2226" s="8"/>
      <c r="BU2226" s="8"/>
      <c r="BV2226" s="8"/>
      <c r="BW2226" s="8"/>
    </row>
    <row r="2227" spans="1:75" x14ac:dyDescent="0.3">
      <c r="A2227" s="7"/>
      <c r="B2227" s="3"/>
      <c r="C2227" s="3"/>
      <c r="D2227" s="3"/>
      <c r="E2227" s="3"/>
      <c r="F2227" s="3"/>
      <c r="H2227" s="3"/>
      <c r="I2227" s="3"/>
      <c r="J2227" s="3"/>
      <c r="K2227" s="3"/>
      <c r="L2227" s="3"/>
      <c r="M2227" s="3"/>
      <c r="N2227" s="3"/>
      <c r="O2227" s="3"/>
      <c r="P2227" s="3"/>
      <c r="Q2227" s="3"/>
      <c r="R2227" s="3"/>
      <c r="S2227" s="3"/>
      <c r="T2227" s="3"/>
      <c r="U2227" s="3"/>
      <c r="V2227" s="3"/>
      <c r="W2227" s="3"/>
      <c r="X2227" s="3"/>
      <c r="Y2227" s="3"/>
      <c r="Z2227" s="3"/>
      <c r="AA2227" s="3"/>
      <c r="AB2227" s="3"/>
      <c r="AC2227" s="3"/>
      <c r="AD2227" s="3"/>
      <c r="AE2227" s="3"/>
      <c r="AF2227" s="3"/>
      <c r="AG2227" s="3"/>
      <c r="AH2227" s="3"/>
      <c r="AI2227" s="3"/>
      <c r="AJ2227" s="3"/>
      <c r="AK2227" s="3"/>
      <c r="AL2227" s="3"/>
      <c r="AM2227" s="3"/>
      <c r="AN2227" s="3"/>
      <c r="AO2227" s="3"/>
      <c r="AP2227" s="3"/>
      <c r="AQ2227" s="3"/>
      <c r="AR2227" s="3"/>
      <c r="AS2227" s="3"/>
      <c r="AT2227" s="3"/>
      <c r="AU2227" s="3"/>
      <c r="AV2227" s="3"/>
      <c r="AW2227" s="3"/>
      <c r="AX2227" s="3"/>
      <c r="AY2227" s="3"/>
      <c r="AZ2227" s="3"/>
      <c r="BA2227" s="3"/>
      <c r="BB2227" s="3"/>
      <c r="BC2227" s="3"/>
      <c r="BD2227" s="3"/>
      <c r="BE2227" s="3"/>
      <c r="BF2227" s="3"/>
      <c r="BG2227" s="3"/>
      <c r="BH2227" s="3"/>
      <c r="BI2227" s="3"/>
      <c r="BJ2227" s="3"/>
      <c r="BK2227" s="3"/>
      <c r="BL2227" s="51"/>
      <c r="BM2227" s="8"/>
      <c r="BN2227" s="8"/>
      <c r="BO2227" s="10"/>
      <c r="BP2227" s="8"/>
      <c r="BQ2227" s="8"/>
      <c r="BR2227" s="8"/>
      <c r="BS2227" s="8"/>
      <c r="BT2227" s="8"/>
      <c r="BU2227" s="8"/>
      <c r="BV2227" s="8"/>
      <c r="BW2227" s="8"/>
    </row>
    <row r="2228" spans="1:75" x14ac:dyDescent="0.3">
      <c r="A2228" s="7"/>
      <c r="B2228" s="3"/>
      <c r="C2228" s="3"/>
      <c r="D2228" s="3"/>
      <c r="E2228" s="3"/>
      <c r="F2228" s="3"/>
      <c r="H2228" s="3"/>
      <c r="I2228" s="3"/>
      <c r="J2228" s="3"/>
      <c r="K2228" s="3"/>
      <c r="L2228" s="3"/>
      <c r="M2228" s="3"/>
      <c r="N2228" s="3"/>
      <c r="O2228" s="3"/>
      <c r="P2228" s="3"/>
      <c r="Q2228" s="3"/>
      <c r="R2228" s="3"/>
      <c r="S2228" s="3"/>
      <c r="T2228" s="3"/>
      <c r="U2228" s="3"/>
      <c r="V2228" s="3"/>
      <c r="W2228" s="3"/>
      <c r="X2228" s="3"/>
      <c r="Y2228" s="3"/>
      <c r="Z2228" s="3"/>
      <c r="AA2228" s="3"/>
      <c r="AB2228" s="3"/>
      <c r="AC2228" s="3"/>
      <c r="AD2228" s="3"/>
      <c r="AE2228" s="3"/>
      <c r="AF2228" s="3"/>
      <c r="AG2228" s="3"/>
      <c r="AH2228" s="3"/>
      <c r="AI2228" s="3"/>
      <c r="AJ2228" s="3"/>
      <c r="AK2228" s="3"/>
      <c r="AL2228" s="3"/>
      <c r="AM2228" s="3"/>
      <c r="AN2228" s="3"/>
      <c r="AO2228" s="3"/>
      <c r="AP2228" s="3"/>
      <c r="AQ2228" s="3"/>
      <c r="AR2228" s="3"/>
      <c r="AS2228" s="3"/>
      <c r="AT2228" s="3"/>
      <c r="AU2228" s="3"/>
      <c r="AV2228" s="3"/>
      <c r="AW2228" s="3"/>
      <c r="AX2228" s="3"/>
      <c r="AY2228" s="3"/>
      <c r="AZ2228" s="3"/>
      <c r="BA2228" s="3"/>
      <c r="BB2228" s="3"/>
      <c r="BC2228" s="3"/>
      <c r="BD2228" s="3"/>
      <c r="BE2228" s="3"/>
      <c r="BF2228" s="3"/>
      <c r="BG2228" s="3"/>
      <c r="BH2228" s="3"/>
      <c r="BI2228" s="3"/>
      <c r="BJ2228" s="3"/>
      <c r="BK2228" s="3"/>
      <c r="BL2228" s="51"/>
      <c r="BM2228" s="8"/>
      <c r="BN2228" s="8"/>
      <c r="BO2228" s="10"/>
      <c r="BP2228" s="8"/>
      <c r="BQ2228" s="8"/>
      <c r="BR2228" s="8"/>
      <c r="BS2228" s="8"/>
      <c r="BT2228" s="8"/>
      <c r="BU2228" s="8"/>
      <c r="BV2228" s="8"/>
      <c r="BW2228" s="8"/>
    </row>
    <row r="2229" spans="1:75" x14ac:dyDescent="0.3">
      <c r="A2229" s="7"/>
      <c r="B2229" s="3"/>
      <c r="C2229" s="3"/>
      <c r="D2229" s="3"/>
      <c r="E2229" s="3"/>
      <c r="F2229" s="3"/>
      <c r="H2229" s="3"/>
      <c r="I2229" s="3"/>
      <c r="J2229" s="3"/>
      <c r="K2229" s="3"/>
      <c r="L2229" s="3"/>
      <c r="M2229" s="3"/>
      <c r="N2229" s="3"/>
      <c r="O2229" s="3"/>
      <c r="P2229" s="3"/>
      <c r="Q2229" s="3"/>
      <c r="R2229" s="3"/>
      <c r="S2229" s="3"/>
      <c r="T2229" s="3"/>
      <c r="U2229" s="3"/>
      <c r="V2229" s="3"/>
      <c r="W2229" s="3"/>
      <c r="X2229" s="3"/>
      <c r="Y2229" s="3"/>
      <c r="Z2229" s="3"/>
      <c r="AA2229" s="3"/>
      <c r="AB2229" s="3"/>
      <c r="AC2229" s="3"/>
      <c r="AD2229" s="3"/>
      <c r="AE2229" s="3"/>
      <c r="AF2229" s="3"/>
      <c r="AG2229" s="3"/>
      <c r="AH2229" s="3"/>
      <c r="AI2229" s="3"/>
      <c r="AJ2229" s="3"/>
      <c r="AK2229" s="3"/>
      <c r="AL2229" s="3"/>
      <c r="AM2229" s="3"/>
      <c r="AN2229" s="3"/>
      <c r="AO2229" s="3"/>
      <c r="AP2229" s="3"/>
      <c r="AQ2229" s="3"/>
      <c r="AR2229" s="3"/>
      <c r="AS2229" s="3"/>
      <c r="AT2229" s="3"/>
      <c r="AU2229" s="3"/>
      <c r="AV2229" s="3"/>
      <c r="AW2229" s="3"/>
      <c r="AX2229" s="3"/>
      <c r="AY2229" s="3"/>
      <c r="AZ2229" s="3"/>
      <c r="BA2229" s="3"/>
      <c r="BB2229" s="3"/>
      <c r="BC2229" s="3"/>
      <c r="BD2229" s="3"/>
      <c r="BE2229" s="3"/>
      <c r="BF2229" s="3"/>
      <c r="BG2229" s="3"/>
      <c r="BH2229" s="3"/>
      <c r="BI2229" s="3"/>
      <c r="BJ2229" s="3"/>
      <c r="BK2229" s="3"/>
      <c r="BL2229" s="51"/>
      <c r="BM2229" s="8"/>
      <c r="BN2229" s="8"/>
      <c r="BO2229" s="10"/>
      <c r="BP2229" s="8"/>
      <c r="BQ2229" s="8"/>
      <c r="BR2229" s="8"/>
      <c r="BS2229" s="8"/>
      <c r="BT2229" s="8"/>
      <c r="BU2229" s="8"/>
      <c r="BV2229" s="8"/>
      <c r="BW2229" s="8"/>
    </row>
    <row r="2230" spans="1:75" x14ac:dyDescent="0.3">
      <c r="A2230" s="7"/>
      <c r="B2230" s="3"/>
      <c r="C2230" s="3"/>
      <c r="D2230" s="3"/>
      <c r="E2230" s="3"/>
      <c r="F2230" s="3"/>
      <c r="H2230" s="3"/>
      <c r="I2230" s="3"/>
      <c r="J2230" s="3"/>
      <c r="K2230" s="3"/>
      <c r="L2230" s="3"/>
      <c r="M2230" s="3"/>
      <c r="N2230" s="3"/>
      <c r="O2230" s="3"/>
      <c r="P2230" s="3"/>
      <c r="Q2230" s="3"/>
      <c r="R2230" s="3"/>
      <c r="S2230" s="3"/>
      <c r="T2230" s="3"/>
      <c r="U2230" s="3"/>
      <c r="V2230" s="3"/>
      <c r="W2230" s="3"/>
      <c r="X2230" s="3"/>
      <c r="Y2230" s="3"/>
      <c r="Z2230" s="3"/>
      <c r="AA2230" s="3"/>
      <c r="AB2230" s="3"/>
      <c r="AC2230" s="3"/>
      <c r="AD2230" s="3"/>
      <c r="AE2230" s="3"/>
      <c r="AF2230" s="3"/>
      <c r="AG2230" s="3"/>
      <c r="AH2230" s="3"/>
      <c r="AI2230" s="3"/>
      <c r="AJ2230" s="3"/>
      <c r="AK2230" s="3"/>
      <c r="AL2230" s="3"/>
      <c r="AM2230" s="3"/>
      <c r="AN2230" s="3"/>
      <c r="AO2230" s="3"/>
      <c r="AP2230" s="3"/>
      <c r="AQ2230" s="3"/>
      <c r="AR2230" s="3"/>
      <c r="AS2230" s="3"/>
      <c r="AT2230" s="3"/>
      <c r="AU2230" s="3"/>
      <c r="AV2230" s="3"/>
      <c r="AW2230" s="3"/>
      <c r="AX2230" s="3"/>
      <c r="AY2230" s="3"/>
      <c r="AZ2230" s="3"/>
      <c r="BA2230" s="3"/>
      <c r="BB2230" s="3"/>
      <c r="BC2230" s="3"/>
      <c r="BD2230" s="3"/>
      <c r="BE2230" s="3"/>
      <c r="BF2230" s="3"/>
      <c r="BG2230" s="3"/>
      <c r="BH2230" s="3"/>
      <c r="BI2230" s="3"/>
      <c r="BJ2230" s="3"/>
      <c r="BK2230" s="3"/>
      <c r="BL2230" s="51"/>
      <c r="BM2230" s="8"/>
      <c r="BN2230" s="8"/>
      <c r="BO2230" s="10"/>
      <c r="BP2230" s="8"/>
      <c r="BQ2230" s="8"/>
      <c r="BR2230" s="8"/>
      <c r="BS2230" s="8"/>
      <c r="BT2230" s="8"/>
      <c r="BU2230" s="8"/>
      <c r="BV2230" s="8"/>
      <c r="BW2230" s="8"/>
    </row>
    <row r="2231" spans="1:75" x14ac:dyDescent="0.3">
      <c r="A2231" s="7"/>
      <c r="B2231" s="3"/>
      <c r="C2231" s="3"/>
      <c r="D2231" s="3"/>
      <c r="E2231" s="3"/>
      <c r="F2231" s="3"/>
      <c r="H2231" s="3"/>
      <c r="I2231" s="3"/>
      <c r="J2231" s="3"/>
      <c r="K2231" s="3"/>
      <c r="L2231" s="3"/>
      <c r="M2231" s="3"/>
      <c r="N2231" s="3"/>
      <c r="O2231" s="3"/>
      <c r="P2231" s="3"/>
      <c r="Q2231" s="3"/>
      <c r="R2231" s="3"/>
      <c r="S2231" s="3"/>
      <c r="T2231" s="3"/>
      <c r="U2231" s="3"/>
      <c r="V2231" s="3"/>
      <c r="W2231" s="3"/>
      <c r="X2231" s="3"/>
      <c r="Y2231" s="3"/>
      <c r="Z2231" s="3"/>
      <c r="AA2231" s="3"/>
      <c r="AB2231" s="3"/>
      <c r="AC2231" s="3"/>
      <c r="AD2231" s="3"/>
      <c r="AE2231" s="3"/>
      <c r="AF2231" s="3"/>
      <c r="AG2231" s="3"/>
      <c r="AH2231" s="3"/>
      <c r="AI2231" s="3"/>
      <c r="AJ2231" s="3"/>
      <c r="AK2231" s="3"/>
      <c r="AL2231" s="3"/>
      <c r="AM2231" s="3"/>
      <c r="AN2231" s="3"/>
      <c r="AO2231" s="3"/>
      <c r="AP2231" s="3"/>
      <c r="AQ2231" s="3"/>
      <c r="AR2231" s="3"/>
      <c r="AS2231" s="3"/>
      <c r="AT2231" s="3"/>
      <c r="AU2231" s="3"/>
      <c r="AV2231" s="3"/>
      <c r="AW2231" s="3"/>
      <c r="AX2231" s="3"/>
      <c r="AY2231" s="3"/>
      <c r="AZ2231" s="3"/>
      <c r="BA2231" s="3"/>
      <c r="BB2231" s="3"/>
      <c r="BC2231" s="3"/>
      <c r="BD2231" s="3"/>
      <c r="BE2231" s="3"/>
      <c r="BF2231" s="3"/>
      <c r="BG2231" s="3"/>
      <c r="BH2231" s="3"/>
      <c r="BI2231" s="3"/>
      <c r="BJ2231" s="3"/>
      <c r="BK2231" s="3"/>
      <c r="BL2231" s="51"/>
      <c r="BM2231" s="8"/>
      <c r="BN2231" s="8"/>
      <c r="BO2231" s="10"/>
      <c r="BP2231" s="8"/>
      <c r="BQ2231" s="8"/>
      <c r="BR2231" s="8"/>
      <c r="BS2231" s="8"/>
      <c r="BT2231" s="8"/>
      <c r="BU2231" s="8"/>
      <c r="BV2231" s="8"/>
      <c r="BW2231" s="8"/>
    </row>
    <row r="2232" spans="1:75" x14ac:dyDescent="0.3">
      <c r="A2232" s="7"/>
      <c r="B2232" s="3"/>
      <c r="C2232" s="3"/>
      <c r="D2232" s="3"/>
      <c r="E2232" s="3"/>
      <c r="F2232" s="3"/>
      <c r="H2232" s="3"/>
      <c r="I2232" s="3"/>
      <c r="J2232" s="3"/>
      <c r="K2232" s="3"/>
      <c r="L2232" s="3"/>
      <c r="M2232" s="3"/>
      <c r="N2232" s="3"/>
      <c r="O2232" s="3"/>
      <c r="P2232" s="3"/>
      <c r="Q2232" s="3"/>
      <c r="R2232" s="3"/>
      <c r="S2232" s="3"/>
      <c r="T2232" s="3"/>
      <c r="U2232" s="3"/>
      <c r="V2232" s="3"/>
      <c r="W2232" s="3"/>
      <c r="X2232" s="3"/>
      <c r="Y2232" s="3"/>
      <c r="Z2232" s="3"/>
      <c r="AA2232" s="3"/>
      <c r="AB2232" s="3"/>
      <c r="AC2232" s="3"/>
      <c r="AD2232" s="3"/>
      <c r="AE2232" s="3"/>
      <c r="AF2232" s="3"/>
      <c r="AG2232" s="3"/>
      <c r="AH2232" s="3"/>
      <c r="AI2232" s="3"/>
      <c r="AJ2232" s="3"/>
      <c r="AK2232" s="3"/>
      <c r="AL2232" s="3"/>
      <c r="AM2232" s="3"/>
      <c r="AN2232" s="3"/>
      <c r="AO2232" s="3"/>
      <c r="AP2232" s="3"/>
      <c r="AQ2232" s="3"/>
      <c r="AR2232" s="3"/>
      <c r="AS2232" s="3"/>
      <c r="AT2232" s="3"/>
      <c r="AU2232" s="3"/>
      <c r="AV2232" s="3"/>
      <c r="AW2232" s="3"/>
      <c r="AX2232" s="3"/>
      <c r="AY2232" s="3"/>
      <c r="AZ2232" s="3"/>
      <c r="BA2232" s="3"/>
      <c r="BB2232" s="3"/>
      <c r="BC2232" s="3"/>
      <c r="BD2232" s="3"/>
      <c r="BE2232" s="3"/>
      <c r="BF2232" s="3"/>
      <c r="BG2232" s="3"/>
      <c r="BH2232" s="3"/>
      <c r="BI2232" s="3"/>
      <c r="BJ2232" s="3"/>
      <c r="BK2232" s="3"/>
      <c r="BL2232" s="51"/>
      <c r="BM2232" s="8"/>
      <c r="BN2232" s="8"/>
      <c r="BO2232" s="10"/>
      <c r="BP2232" s="8"/>
      <c r="BQ2232" s="8"/>
      <c r="BR2232" s="8"/>
      <c r="BS2232" s="8"/>
      <c r="BT2232" s="8"/>
      <c r="BU2232" s="8"/>
      <c r="BV2232" s="8"/>
      <c r="BW2232" s="8"/>
    </row>
    <row r="2233" spans="1:75" x14ac:dyDescent="0.3">
      <c r="A2233" s="7"/>
      <c r="B2233" s="3"/>
      <c r="C2233" s="3"/>
      <c r="D2233" s="3"/>
      <c r="E2233" s="3"/>
      <c r="F2233" s="3"/>
      <c r="H2233" s="3"/>
      <c r="I2233" s="3"/>
      <c r="J2233" s="3"/>
      <c r="K2233" s="3"/>
      <c r="L2233" s="3"/>
      <c r="M2233" s="3"/>
      <c r="N2233" s="3"/>
      <c r="O2233" s="3"/>
      <c r="P2233" s="3"/>
      <c r="Q2233" s="3"/>
      <c r="R2233" s="3"/>
      <c r="S2233" s="3"/>
      <c r="T2233" s="3"/>
      <c r="U2233" s="3"/>
      <c r="V2233" s="3"/>
      <c r="W2233" s="3"/>
      <c r="X2233" s="3"/>
      <c r="Y2233" s="3"/>
      <c r="Z2233" s="3"/>
      <c r="AA2233" s="3"/>
      <c r="AB2233" s="3"/>
      <c r="AC2233" s="3"/>
      <c r="AD2233" s="3"/>
      <c r="AE2233" s="3"/>
      <c r="AF2233" s="3"/>
      <c r="AG2233" s="3"/>
      <c r="AH2233" s="3"/>
      <c r="AI2233" s="3"/>
      <c r="AJ2233" s="3"/>
      <c r="AK2233" s="3"/>
      <c r="AL2233" s="3"/>
      <c r="AM2233" s="3"/>
      <c r="AN2233" s="3"/>
      <c r="AO2233" s="3"/>
      <c r="AP2233" s="3"/>
      <c r="AQ2233" s="3"/>
      <c r="AR2233" s="3"/>
      <c r="AS2233" s="3"/>
      <c r="AT2233" s="3"/>
      <c r="AU2233" s="3"/>
      <c r="AV2233" s="3"/>
      <c r="AW2233" s="3"/>
      <c r="AX2233" s="3"/>
      <c r="AY2233" s="3"/>
      <c r="AZ2233" s="3"/>
      <c r="BA2233" s="3"/>
      <c r="BB2233" s="3"/>
      <c r="BC2233" s="3"/>
      <c r="BD2233" s="3"/>
      <c r="BE2233" s="3"/>
      <c r="BF2233" s="3"/>
      <c r="BG2233" s="3"/>
      <c r="BH2233" s="3"/>
      <c r="BI2233" s="3"/>
      <c r="BJ2233" s="3"/>
      <c r="BK2233" s="3"/>
      <c r="BL2233" s="51"/>
      <c r="BM2233" s="8"/>
      <c r="BN2233" s="8"/>
      <c r="BO2233" s="10"/>
      <c r="BP2233" s="8"/>
      <c r="BQ2233" s="8"/>
      <c r="BR2233" s="8"/>
      <c r="BS2233" s="8"/>
      <c r="BT2233" s="8"/>
      <c r="BU2233" s="8"/>
      <c r="BV2233" s="8"/>
      <c r="BW2233" s="8"/>
    </row>
    <row r="2234" spans="1:75" x14ac:dyDescent="0.3">
      <c r="A2234" s="7"/>
      <c r="B2234" s="3"/>
      <c r="C2234" s="3"/>
      <c r="D2234" s="3"/>
      <c r="E2234" s="3"/>
      <c r="F2234" s="3"/>
      <c r="H2234" s="3"/>
      <c r="I2234" s="3"/>
      <c r="J2234" s="3"/>
      <c r="K2234" s="3"/>
      <c r="L2234" s="3"/>
      <c r="M2234" s="3"/>
      <c r="N2234" s="3"/>
      <c r="O2234" s="3"/>
      <c r="P2234" s="3"/>
      <c r="Q2234" s="3"/>
      <c r="R2234" s="3"/>
      <c r="S2234" s="3"/>
      <c r="T2234" s="3"/>
      <c r="U2234" s="3"/>
      <c r="V2234" s="3"/>
      <c r="W2234" s="3"/>
      <c r="X2234" s="3"/>
      <c r="Y2234" s="3"/>
      <c r="Z2234" s="3"/>
      <c r="AA2234" s="3"/>
      <c r="AB2234" s="3"/>
      <c r="AC2234" s="3"/>
      <c r="AD2234" s="3"/>
      <c r="AE2234" s="3"/>
      <c r="AF2234" s="3"/>
      <c r="AG2234" s="3"/>
      <c r="AH2234" s="3"/>
      <c r="AI2234" s="3"/>
      <c r="AJ2234" s="3"/>
      <c r="AK2234" s="3"/>
      <c r="AL2234" s="3"/>
      <c r="AM2234" s="3"/>
      <c r="AN2234" s="3"/>
      <c r="AO2234" s="3"/>
      <c r="AP2234" s="3"/>
      <c r="AQ2234" s="3"/>
      <c r="AR2234" s="3"/>
      <c r="AS2234" s="3"/>
      <c r="AT2234" s="3"/>
      <c r="AU2234" s="3"/>
      <c r="AV2234" s="3"/>
      <c r="AW2234" s="3"/>
      <c r="AX2234" s="3"/>
      <c r="AY2234" s="3"/>
      <c r="AZ2234" s="3"/>
      <c r="BA2234" s="3"/>
      <c r="BB2234" s="3"/>
      <c r="BC2234" s="3"/>
      <c r="BD2234" s="3"/>
      <c r="BE2234" s="3"/>
      <c r="BF2234" s="3"/>
      <c r="BG2234" s="3"/>
      <c r="BH2234" s="3"/>
      <c r="BI2234" s="3"/>
      <c r="BJ2234" s="3"/>
      <c r="BK2234" s="3"/>
      <c r="BL2234" s="51"/>
      <c r="BM2234" s="8"/>
      <c r="BN2234" s="8"/>
      <c r="BO2234" s="10"/>
      <c r="BP2234" s="8"/>
      <c r="BQ2234" s="8"/>
      <c r="BR2234" s="8"/>
      <c r="BS2234" s="8"/>
      <c r="BT2234" s="8"/>
      <c r="BU2234" s="8"/>
      <c r="BV2234" s="8"/>
      <c r="BW2234" s="8"/>
    </row>
    <row r="2235" spans="1:75" x14ac:dyDescent="0.3">
      <c r="A2235" s="7"/>
      <c r="B2235" s="3"/>
      <c r="C2235" s="3"/>
      <c r="D2235" s="3"/>
      <c r="E2235" s="3"/>
      <c r="F2235" s="3"/>
      <c r="H2235" s="3"/>
      <c r="I2235" s="3"/>
      <c r="J2235" s="3"/>
      <c r="K2235" s="3"/>
      <c r="L2235" s="3"/>
      <c r="M2235" s="3"/>
      <c r="N2235" s="3"/>
      <c r="O2235" s="3"/>
      <c r="P2235" s="3"/>
      <c r="Q2235" s="3"/>
      <c r="R2235" s="3"/>
      <c r="S2235" s="3"/>
      <c r="T2235" s="3"/>
      <c r="U2235" s="3"/>
      <c r="V2235" s="3"/>
      <c r="W2235" s="3"/>
      <c r="X2235" s="3"/>
      <c r="Y2235" s="3"/>
      <c r="Z2235" s="3"/>
      <c r="AA2235" s="3"/>
      <c r="AB2235" s="3"/>
      <c r="AC2235" s="3"/>
      <c r="AD2235" s="3"/>
      <c r="AE2235" s="3"/>
      <c r="AF2235" s="3"/>
      <c r="AG2235" s="3"/>
      <c r="AH2235" s="3"/>
      <c r="AI2235" s="3"/>
      <c r="AJ2235" s="3"/>
      <c r="AK2235" s="3"/>
      <c r="AL2235" s="3"/>
      <c r="AM2235" s="3"/>
      <c r="AN2235" s="3"/>
      <c r="AO2235" s="3"/>
      <c r="AP2235" s="3"/>
      <c r="AQ2235" s="3"/>
      <c r="AR2235" s="3"/>
      <c r="AS2235" s="3"/>
      <c r="AT2235" s="3"/>
      <c r="AU2235" s="3"/>
      <c r="AV2235" s="3"/>
      <c r="AW2235" s="3"/>
      <c r="AX2235" s="3"/>
      <c r="AY2235" s="3"/>
      <c r="AZ2235" s="3"/>
      <c r="BA2235" s="3"/>
      <c r="BB2235" s="3"/>
      <c r="BC2235" s="3"/>
      <c r="BD2235" s="3"/>
      <c r="BE2235" s="3"/>
      <c r="BF2235" s="3"/>
      <c r="BG2235" s="3"/>
      <c r="BH2235" s="3"/>
      <c r="BI2235" s="3"/>
      <c r="BJ2235" s="3"/>
      <c r="BK2235" s="3"/>
      <c r="BL2235" s="51"/>
      <c r="BM2235" s="8"/>
      <c r="BN2235" s="8"/>
      <c r="BO2235" s="10"/>
      <c r="BP2235" s="8"/>
      <c r="BQ2235" s="8"/>
      <c r="BR2235" s="8"/>
      <c r="BS2235" s="8"/>
      <c r="BT2235" s="8"/>
      <c r="BU2235" s="8"/>
      <c r="BV2235" s="8"/>
      <c r="BW2235" s="8"/>
    </row>
    <row r="2236" spans="1:75" x14ac:dyDescent="0.3">
      <c r="A2236" s="7"/>
      <c r="B2236" s="3"/>
      <c r="C2236" s="3"/>
      <c r="D2236" s="3"/>
      <c r="E2236" s="3"/>
      <c r="F2236" s="3"/>
      <c r="H2236" s="3"/>
      <c r="I2236" s="3"/>
      <c r="J2236" s="3"/>
      <c r="K2236" s="3"/>
      <c r="L2236" s="3"/>
      <c r="M2236" s="3"/>
      <c r="N2236" s="3"/>
      <c r="O2236" s="3"/>
      <c r="P2236" s="3"/>
      <c r="Q2236" s="3"/>
      <c r="R2236" s="3"/>
      <c r="S2236" s="3"/>
      <c r="T2236" s="3"/>
      <c r="U2236" s="3"/>
      <c r="V2236" s="3"/>
      <c r="W2236" s="3"/>
      <c r="X2236" s="3"/>
      <c r="Y2236" s="3"/>
      <c r="Z2236" s="3"/>
      <c r="AA2236" s="3"/>
      <c r="AB2236" s="3"/>
      <c r="AC2236" s="3"/>
      <c r="AD2236" s="3"/>
      <c r="AE2236" s="3"/>
      <c r="AF2236" s="3"/>
      <c r="AG2236" s="3"/>
      <c r="AH2236" s="3"/>
      <c r="AI2236" s="3"/>
      <c r="AJ2236" s="3"/>
      <c r="AK2236" s="3"/>
      <c r="AL2236" s="3"/>
      <c r="AM2236" s="3"/>
      <c r="AN2236" s="3"/>
      <c r="AO2236" s="3"/>
      <c r="AP2236" s="3"/>
      <c r="AQ2236" s="3"/>
      <c r="AR2236" s="3"/>
      <c r="AS2236" s="3"/>
      <c r="AT2236" s="3"/>
      <c r="AU2236" s="3"/>
      <c r="AV2236" s="3"/>
      <c r="AW2236" s="3"/>
      <c r="AX2236" s="3"/>
      <c r="AY2236" s="3"/>
      <c r="AZ2236" s="3"/>
      <c r="BA2236" s="3"/>
      <c r="BB2236" s="3"/>
      <c r="BC2236" s="3"/>
      <c r="BD2236" s="3"/>
      <c r="BE2236" s="3"/>
      <c r="BF2236" s="3"/>
      <c r="BG2236" s="3"/>
      <c r="BH2236" s="3"/>
      <c r="BI2236" s="3"/>
      <c r="BJ2236" s="3"/>
      <c r="BK2236" s="3"/>
      <c r="BL2236" s="51"/>
      <c r="BM2236" s="8"/>
      <c r="BN2236" s="8"/>
      <c r="BO2236" s="10"/>
      <c r="BP2236" s="8"/>
      <c r="BQ2236" s="8"/>
      <c r="BR2236" s="8"/>
      <c r="BS2236" s="8"/>
      <c r="BT2236" s="8"/>
      <c r="BU2236" s="8"/>
      <c r="BV2236" s="8"/>
      <c r="BW2236" s="8"/>
    </row>
    <row r="2237" spans="1:75" x14ac:dyDescent="0.3">
      <c r="A2237" s="7"/>
      <c r="B2237" s="3"/>
      <c r="C2237" s="3"/>
      <c r="D2237" s="3"/>
      <c r="E2237" s="3"/>
      <c r="F2237" s="3"/>
      <c r="H2237" s="3"/>
      <c r="I2237" s="3"/>
      <c r="J2237" s="3"/>
      <c r="K2237" s="3"/>
      <c r="L2237" s="3"/>
      <c r="M2237" s="3"/>
      <c r="N2237" s="3"/>
      <c r="O2237" s="3"/>
      <c r="P2237" s="3"/>
      <c r="Q2237" s="3"/>
      <c r="R2237" s="3"/>
      <c r="S2237" s="3"/>
      <c r="T2237" s="3"/>
      <c r="U2237" s="3"/>
      <c r="V2237" s="3"/>
      <c r="W2237" s="3"/>
      <c r="X2237" s="3"/>
      <c r="Y2237" s="3"/>
      <c r="Z2237" s="3"/>
      <c r="AA2237" s="3"/>
      <c r="AB2237" s="3"/>
      <c r="AC2237" s="3"/>
      <c r="AD2237" s="3"/>
      <c r="AE2237" s="3"/>
      <c r="AF2237" s="3"/>
      <c r="AG2237" s="3"/>
      <c r="AH2237" s="3"/>
      <c r="AI2237" s="3"/>
      <c r="AJ2237" s="3"/>
      <c r="AK2237" s="3"/>
      <c r="AL2237" s="3"/>
      <c r="AM2237" s="3"/>
      <c r="AN2237" s="3"/>
      <c r="AO2237" s="3"/>
      <c r="AP2237" s="3"/>
      <c r="AQ2237" s="3"/>
      <c r="AR2237" s="3"/>
      <c r="AS2237" s="3"/>
      <c r="AT2237" s="3"/>
      <c r="AU2237" s="3"/>
      <c r="AV2237" s="3"/>
      <c r="AW2237" s="3"/>
      <c r="AX2237" s="3"/>
      <c r="AY2237" s="3"/>
      <c r="AZ2237" s="3"/>
      <c r="BA2237" s="3"/>
      <c r="BB2237" s="3"/>
      <c r="BC2237" s="3"/>
      <c r="BD2237" s="3"/>
      <c r="BE2237" s="3"/>
      <c r="BF2237" s="3"/>
      <c r="BG2237" s="3"/>
      <c r="BH2237" s="3"/>
      <c r="BI2237" s="3"/>
      <c r="BJ2237" s="3"/>
      <c r="BK2237" s="3"/>
      <c r="BL2237" s="51"/>
      <c r="BM2237" s="8"/>
      <c r="BN2237" s="8"/>
      <c r="BO2237" s="10"/>
      <c r="BP2237" s="8"/>
      <c r="BQ2237" s="8"/>
      <c r="BR2237" s="8"/>
      <c r="BS2237" s="8"/>
      <c r="BT2237" s="8"/>
      <c r="BU2237" s="8"/>
      <c r="BV2237" s="8"/>
      <c r="BW2237" s="8"/>
    </row>
    <row r="2238" spans="1:75" x14ac:dyDescent="0.3">
      <c r="A2238" s="7"/>
      <c r="B2238" s="3"/>
      <c r="C2238" s="3"/>
      <c r="D2238" s="3"/>
      <c r="E2238" s="3"/>
      <c r="F2238" s="3"/>
      <c r="H2238" s="3"/>
      <c r="I2238" s="3"/>
      <c r="J2238" s="3"/>
      <c r="K2238" s="3"/>
      <c r="L2238" s="3"/>
      <c r="M2238" s="3"/>
      <c r="N2238" s="3"/>
      <c r="O2238" s="3"/>
      <c r="P2238" s="3"/>
      <c r="Q2238" s="3"/>
      <c r="R2238" s="3"/>
      <c r="S2238" s="3"/>
      <c r="T2238" s="3"/>
      <c r="U2238" s="3"/>
      <c r="V2238" s="3"/>
      <c r="W2238" s="3"/>
      <c r="X2238" s="3"/>
      <c r="Y2238" s="3"/>
      <c r="Z2238" s="3"/>
      <c r="AA2238" s="3"/>
      <c r="AB2238" s="3"/>
      <c r="AC2238" s="3"/>
      <c r="AD2238" s="3"/>
      <c r="AE2238" s="3"/>
      <c r="AF2238" s="3"/>
      <c r="AG2238" s="3"/>
      <c r="AH2238" s="3"/>
      <c r="AI2238" s="3"/>
      <c r="AJ2238" s="3"/>
      <c r="AK2238" s="3"/>
      <c r="AL2238" s="3"/>
      <c r="AM2238" s="3"/>
      <c r="AN2238" s="3"/>
      <c r="AO2238" s="3"/>
      <c r="AP2238" s="3"/>
      <c r="AQ2238" s="3"/>
      <c r="AR2238" s="3"/>
      <c r="AS2238" s="3"/>
      <c r="AT2238" s="3"/>
      <c r="AU2238" s="3"/>
      <c r="AV2238" s="3"/>
      <c r="AW2238" s="3"/>
      <c r="AX2238" s="3"/>
      <c r="AY2238" s="3"/>
      <c r="AZ2238" s="3"/>
      <c r="BA2238" s="3"/>
      <c r="BB2238" s="3"/>
      <c r="BC2238" s="3"/>
      <c r="BD2238" s="3"/>
      <c r="BE2238" s="3"/>
      <c r="BF2238" s="3"/>
      <c r="BG2238" s="3"/>
      <c r="BH2238" s="3"/>
      <c r="BI2238" s="3"/>
      <c r="BJ2238" s="3"/>
      <c r="BK2238" s="3"/>
      <c r="BL2238" s="51"/>
      <c r="BM2238" s="8"/>
      <c r="BN2238" s="8"/>
      <c r="BO2238" s="10"/>
      <c r="BP2238" s="8"/>
      <c r="BQ2238" s="8"/>
      <c r="BR2238" s="8"/>
      <c r="BS2238" s="8"/>
      <c r="BT2238" s="8"/>
      <c r="BU2238" s="8"/>
      <c r="BV2238" s="8"/>
      <c r="BW2238" s="8"/>
    </row>
    <row r="2239" spans="1:75" x14ac:dyDescent="0.3">
      <c r="A2239" s="7"/>
      <c r="B2239" s="3"/>
      <c r="C2239" s="3"/>
      <c r="D2239" s="3"/>
      <c r="E2239" s="3"/>
      <c r="F2239" s="3"/>
      <c r="H2239" s="3"/>
      <c r="I2239" s="3"/>
      <c r="J2239" s="3"/>
      <c r="K2239" s="3"/>
      <c r="L2239" s="3"/>
      <c r="M2239" s="3"/>
      <c r="N2239" s="3"/>
      <c r="O2239" s="3"/>
      <c r="P2239" s="3"/>
      <c r="Q2239" s="3"/>
      <c r="R2239" s="3"/>
      <c r="S2239" s="3"/>
      <c r="T2239" s="3"/>
      <c r="U2239" s="3"/>
      <c r="V2239" s="3"/>
      <c r="W2239" s="3"/>
      <c r="X2239" s="3"/>
      <c r="Y2239" s="3"/>
      <c r="Z2239" s="3"/>
      <c r="AA2239" s="3"/>
      <c r="AB2239" s="3"/>
      <c r="AC2239" s="3"/>
      <c r="AD2239" s="3"/>
      <c r="AE2239" s="3"/>
      <c r="AF2239" s="3"/>
      <c r="AG2239" s="3"/>
      <c r="AH2239" s="3"/>
      <c r="AI2239" s="3"/>
      <c r="AJ2239" s="3"/>
      <c r="AK2239" s="3"/>
      <c r="AL2239" s="3"/>
      <c r="AM2239" s="3"/>
      <c r="AN2239" s="3"/>
      <c r="AO2239" s="3"/>
      <c r="AP2239" s="3"/>
      <c r="AQ2239" s="3"/>
      <c r="AR2239" s="3"/>
      <c r="AS2239" s="3"/>
      <c r="AT2239" s="3"/>
      <c r="AU2239" s="3"/>
      <c r="AV2239" s="3"/>
      <c r="AW2239" s="3"/>
      <c r="AX2239" s="3"/>
      <c r="AY2239" s="3"/>
      <c r="AZ2239" s="3"/>
      <c r="BA2239" s="3"/>
      <c r="BB2239" s="3"/>
      <c r="BC2239" s="3"/>
      <c r="BD2239" s="3"/>
      <c r="BE2239" s="3"/>
      <c r="BF2239" s="3"/>
      <c r="BG2239" s="3"/>
      <c r="BH2239" s="3"/>
      <c r="BI2239" s="3"/>
      <c r="BJ2239" s="3"/>
      <c r="BK2239" s="3"/>
      <c r="BL2239" s="51"/>
      <c r="BM2239" s="8"/>
      <c r="BN2239" s="8"/>
      <c r="BO2239" s="10"/>
      <c r="BP2239" s="8"/>
      <c r="BQ2239" s="8"/>
      <c r="BR2239" s="8"/>
      <c r="BS2239" s="8"/>
      <c r="BT2239" s="8"/>
      <c r="BU2239" s="8"/>
      <c r="BV2239" s="8"/>
      <c r="BW2239" s="8"/>
    </row>
    <row r="2240" spans="1:75" x14ac:dyDescent="0.3">
      <c r="A2240" s="7"/>
      <c r="B2240" s="3"/>
      <c r="C2240" s="3"/>
      <c r="D2240" s="3"/>
      <c r="E2240" s="3"/>
      <c r="F2240" s="3"/>
      <c r="H2240" s="3"/>
      <c r="I2240" s="3"/>
      <c r="J2240" s="3"/>
      <c r="K2240" s="3"/>
      <c r="L2240" s="3"/>
      <c r="M2240" s="3"/>
      <c r="N2240" s="3"/>
      <c r="O2240" s="3"/>
      <c r="P2240" s="3"/>
      <c r="Q2240" s="3"/>
      <c r="R2240" s="3"/>
      <c r="S2240" s="3"/>
      <c r="T2240" s="3"/>
      <c r="U2240" s="3"/>
      <c r="V2240" s="3"/>
      <c r="W2240" s="3"/>
      <c r="X2240" s="3"/>
      <c r="Y2240" s="3"/>
      <c r="Z2240" s="3"/>
      <c r="AA2240" s="3"/>
      <c r="AB2240" s="3"/>
      <c r="AC2240" s="3"/>
      <c r="AD2240" s="3"/>
      <c r="AE2240" s="3"/>
      <c r="AF2240" s="3"/>
      <c r="AG2240" s="3"/>
      <c r="AH2240" s="3"/>
      <c r="AI2240" s="3"/>
      <c r="AJ2240" s="3"/>
      <c r="AK2240" s="3"/>
      <c r="AL2240" s="3"/>
      <c r="AM2240" s="3"/>
      <c r="AN2240" s="3"/>
      <c r="AO2240" s="3"/>
      <c r="AP2240" s="3"/>
      <c r="AQ2240" s="3"/>
      <c r="AR2240" s="3"/>
      <c r="AS2240" s="3"/>
      <c r="AT2240" s="3"/>
      <c r="AU2240" s="3"/>
      <c r="AV2240" s="3"/>
      <c r="AW2240" s="3"/>
      <c r="AX2240" s="3"/>
      <c r="AY2240" s="3"/>
      <c r="AZ2240" s="3"/>
      <c r="BA2240" s="3"/>
      <c r="BB2240" s="3"/>
      <c r="BC2240" s="3"/>
      <c r="BD2240" s="3"/>
      <c r="BE2240" s="3"/>
      <c r="BF2240" s="3"/>
      <c r="BG2240" s="3"/>
      <c r="BH2240" s="3"/>
      <c r="BI2240" s="3"/>
      <c r="BJ2240" s="3"/>
      <c r="BK2240" s="3"/>
      <c r="BL2240" s="51"/>
      <c r="BM2240" s="8"/>
      <c r="BN2240" s="8"/>
      <c r="BO2240" s="10"/>
      <c r="BP2240" s="8"/>
      <c r="BQ2240" s="8"/>
      <c r="BR2240" s="8"/>
      <c r="BS2240" s="8"/>
      <c r="BT2240" s="8"/>
      <c r="BU2240" s="8"/>
      <c r="BV2240" s="8"/>
      <c r="BW2240" s="8"/>
    </row>
    <row r="2241" spans="1:75" x14ac:dyDescent="0.3">
      <c r="A2241" s="7"/>
      <c r="B2241" s="3"/>
      <c r="C2241" s="3"/>
      <c r="D2241" s="3"/>
      <c r="E2241" s="3"/>
      <c r="F2241" s="3"/>
      <c r="H2241" s="3"/>
      <c r="I2241" s="3"/>
      <c r="J2241" s="3"/>
      <c r="K2241" s="3"/>
      <c r="L2241" s="3"/>
      <c r="M2241" s="3"/>
      <c r="N2241" s="3"/>
      <c r="O2241" s="3"/>
      <c r="P2241" s="3"/>
      <c r="Q2241" s="3"/>
      <c r="R2241" s="3"/>
      <c r="S2241" s="3"/>
      <c r="T2241" s="3"/>
      <c r="U2241" s="3"/>
      <c r="V2241" s="3"/>
      <c r="W2241" s="3"/>
      <c r="X2241" s="3"/>
      <c r="Y2241" s="3"/>
      <c r="Z2241" s="3"/>
      <c r="AA2241" s="3"/>
      <c r="AB2241" s="3"/>
      <c r="AC2241" s="3"/>
      <c r="AD2241" s="3"/>
      <c r="AE2241" s="3"/>
      <c r="AF2241" s="3"/>
      <c r="AG2241" s="3"/>
      <c r="AH2241" s="3"/>
      <c r="AI2241" s="3"/>
      <c r="AJ2241" s="3"/>
      <c r="AK2241" s="3"/>
      <c r="AL2241" s="3"/>
      <c r="AM2241" s="3"/>
      <c r="AN2241" s="3"/>
      <c r="AO2241" s="3"/>
      <c r="AP2241" s="3"/>
      <c r="AQ2241" s="3"/>
      <c r="AR2241" s="3"/>
      <c r="AS2241" s="3"/>
      <c r="AT2241" s="3"/>
      <c r="AU2241" s="3"/>
      <c r="AV2241" s="3"/>
      <c r="AW2241" s="3"/>
      <c r="AX2241" s="3"/>
      <c r="AY2241" s="3"/>
      <c r="AZ2241" s="3"/>
      <c r="BA2241" s="3"/>
      <c r="BB2241" s="3"/>
      <c r="BC2241" s="3"/>
      <c r="BD2241" s="3"/>
      <c r="BE2241" s="3"/>
      <c r="BF2241" s="3"/>
      <c r="BG2241" s="3"/>
      <c r="BH2241" s="3"/>
      <c r="BI2241" s="3"/>
      <c r="BJ2241" s="3"/>
      <c r="BK2241" s="3"/>
      <c r="BL2241" s="51"/>
      <c r="BM2241" s="8"/>
      <c r="BN2241" s="8"/>
      <c r="BO2241" s="10"/>
      <c r="BP2241" s="8"/>
      <c r="BQ2241" s="8"/>
      <c r="BR2241" s="8"/>
      <c r="BS2241" s="8"/>
      <c r="BT2241" s="8"/>
      <c r="BU2241" s="8"/>
      <c r="BV2241" s="8"/>
      <c r="BW2241" s="8"/>
    </row>
    <row r="2242" spans="1:75" x14ac:dyDescent="0.3">
      <c r="A2242" s="7"/>
      <c r="B2242" s="3"/>
      <c r="C2242" s="3"/>
      <c r="D2242" s="3"/>
      <c r="E2242" s="3"/>
      <c r="F2242" s="3"/>
      <c r="H2242" s="3"/>
      <c r="I2242" s="3"/>
      <c r="J2242" s="3"/>
      <c r="K2242" s="3"/>
      <c r="L2242" s="3"/>
      <c r="M2242" s="3"/>
      <c r="N2242" s="3"/>
      <c r="O2242" s="3"/>
      <c r="P2242" s="3"/>
      <c r="Q2242" s="3"/>
      <c r="R2242" s="3"/>
      <c r="S2242" s="3"/>
      <c r="T2242" s="3"/>
      <c r="U2242" s="3"/>
      <c r="V2242" s="3"/>
      <c r="W2242" s="3"/>
      <c r="X2242" s="3"/>
      <c r="Y2242" s="3"/>
      <c r="Z2242" s="3"/>
      <c r="AA2242" s="3"/>
      <c r="AB2242" s="3"/>
      <c r="AC2242" s="3"/>
      <c r="AD2242" s="3"/>
      <c r="AE2242" s="3"/>
      <c r="AF2242" s="3"/>
      <c r="AG2242" s="3"/>
      <c r="AH2242" s="3"/>
      <c r="AI2242" s="3"/>
      <c r="AJ2242" s="3"/>
      <c r="AK2242" s="3"/>
      <c r="AL2242" s="3"/>
      <c r="AM2242" s="3"/>
      <c r="AN2242" s="3"/>
      <c r="AO2242" s="3"/>
      <c r="AP2242" s="3"/>
      <c r="AQ2242" s="3"/>
      <c r="AR2242" s="3"/>
      <c r="AS2242" s="3"/>
      <c r="AT2242" s="3"/>
      <c r="AU2242" s="3"/>
      <c r="AV2242" s="3"/>
      <c r="AW2242" s="3"/>
      <c r="AX2242" s="3"/>
      <c r="AY2242" s="3"/>
      <c r="AZ2242" s="3"/>
      <c r="BA2242" s="3"/>
      <c r="BB2242" s="3"/>
      <c r="BC2242" s="3"/>
      <c r="BD2242" s="3"/>
      <c r="BE2242" s="3"/>
      <c r="BF2242" s="3"/>
      <c r="BG2242" s="3"/>
      <c r="BH2242" s="3"/>
      <c r="BI2242" s="3"/>
      <c r="BJ2242" s="3"/>
      <c r="BK2242" s="3"/>
      <c r="BL2242" s="51"/>
      <c r="BM2242" s="8"/>
      <c r="BN2242" s="8"/>
      <c r="BO2242" s="10"/>
      <c r="BP2242" s="8"/>
      <c r="BQ2242" s="8"/>
      <c r="BR2242" s="8"/>
      <c r="BS2242" s="8"/>
      <c r="BT2242" s="8"/>
      <c r="BU2242" s="8"/>
      <c r="BV2242" s="8"/>
      <c r="BW2242" s="8"/>
    </row>
    <row r="2243" spans="1:75" x14ac:dyDescent="0.3">
      <c r="A2243" s="7"/>
      <c r="B2243" s="3"/>
      <c r="C2243" s="3"/>
      <c r="D2243" s="3"/>
      <c r="E2243" s="3"/>
      <c r="F2243" s="3"/>
      <c r="H2243" s="3"/>
      <c r="I2243" s="3"/>
      <c r="J2243" s="3"/>
      <c r="K2243" s="3"/>
      <c r="L2243" s="3"/>
      <c r="M2243" s="3"/>
      <c r="N2243" s="3"/>
      <c r="O2243" s="3"/>
      <c r="P2243" s="3"/>
      <c r="Q2243" s="3"/>
      <c r="R2243" s="3"/>
      <c r="S2243" s="3"/>
      <c r="T2243" s="3"/>
      <c r="U2243" s="3"/>
      <c r="V2243" s="3"/>
      <c r="W2243" s="3"/>
      <c r="X2243" s="3"/>
      <c r="Y2243" s="3"/>
      <c r="Z2243" s="3"/>
      <c r="AA2243" s="3"/>
      <c r="AB2243" s="3"/>
      <c r="AC2243" s="3"/>
      <c r="AD2243" s="3"/>
      <c r="AE2243" s="3"/>
      <c r="AF2243" s="3"/>
      <c r="AG2243" s="3"/>
      <c r="AH2243" s="3"/>
      <c r="AI2243" s="3"/>
      <c r="AJ2243" s="3"/>
      <c r="AK2243" s="3"/>
      <c r="AL2243" s="3"/>
      <c r="AM2243" s="3"/>
      <c r="AN2243" s="3"/>
      <c r="AO2243" s="3"/>
      <c r="AP2243" s="3"/>
      <c r="AQ2243" s="3"/>
      <c r="AR2243" s="3"/>
      <c r="AS2243" s="3"/>
      <c r="AT2243" s="3"/>
      <c r="AU2243" s="3"/>
      <c r="AV2243" s="3"/>
      <c r="AW2243" s="3"/>
      <c r="AX2243" s="3"/>
      <c r="AY2243" s="3"/>
      <c r="AZ2243" s="3"/>
      <c r="BA2243" s="3"/>
      <c r="BB2243" s="3"/>
      <c r="BC2243" s="3"/>
      <c r="BD2243" s="3"/>
      <c r="BE2243" s="3"/>
      <c r="BF2243" s="3"/>
      <c r="BG2243" s="3"/>
      <c r="BH2243" s="3"/>
      <c r="BI2243" s="3"/>
      <c r="BJ2243" s="3"/>
      <c r="BK2243" s="3"/>
      <c r="BL2243" s="51"/>
      <c r="BM2243" s="8"/>
      <c r="BN2243" s="8"/>
      <c r="BO2243" s="10"/>
      <c r="BP2243" s="8"/>
      <c r="BQ2243" s="8"/>
      <c r="BR2243" s="8"/>
      <c r="BS2243" s="8"/>
      <c r="BT2243" s="8"/>
      <c r="BU2243" s="8"/>
      <c r="BV2243" s="8"/>
      <c r="BW2243" s="8"/>
    </row>
    <row r="2244" spans="1:75" x14ac:dyDescent="0.3">
      <c r="A2244" s="7"/>
      <c r="B2244" s="3"/>
      <c r="C2244" s="3"/>
      <c r="D2244" s="3"/>
      <c r="E2244" s="3"/>
      <c r="F2244" s="3"/>
      <c r="H2244" s="3"/>
      <c r="I2244" s="3"/>
      <c r="J2244" s="3"/>
      <c r="K2244" s="3"/>
      <c r="L2244" s="3"/>
      <c r="M2244" s="3"/>
      <c r="N2244" s="3"/>
      <c r="O2244" s="3"/>
      <c r="P2244" s="3"/>
      <c r="Q2244" s="3"/>
      <c r="R2244" s="3"/>
      <c r="S2244" s="3"/>
      <c r="T2244" s="3"/>
      <c r="U2244" s="3"/>
      <c r="V2244" s="3"/>
      <c r="W2244" s="3"/>
      <c r="X2244" s="3"/>
      <c r="Y2244" s="3"/>
      <c r="Z2244" s="3"/>
      <c r="AA2244" s="3"/>
      <c r="AB2244" s="3"/>
      <c r="AC2244" s="3"/>
      <c r="AD2244" s="3"/>
      <c r="AE2244" s="3"/>
      <c r="AF2244" s="3"/>
      <c r="AG2244" s="3"/>
      <c r="AH2244" s="3"/>
      <c r="AI2244" s="3"/>
      <c r="AJ2244" s="3"/>
      <c r="AK2244" s="3"/>
      <c r="AL2244" s="3"/>
      <c r="AM2244" s="3"/>
      <c r="AN2244" s="3"/>
      <c r="AO2244" s="3"/>
      <c r="AP2244" s="3"/>
      <c r="AQ2244" s="3"/>
      <c r="AR2244" s="3"/>
      <c r="AS2244" s="3"/>
      <c r="AT2244" s="3"/>
      <c r="AU2244" s="3"/>
      <c r="AV2244" s="3"/>
      <c r="AW2244" s="3"/>
      <c r="AX2244" s="3"/>
      <c r="AY2244" s="3"/>
      <c r="AZ2244" s="3"/>
      <c r="BA2244" s="3"/>
      <c r="BB2244" s="3"/>
      <c r="BC2244" s="3"/>
      <c r="BD2244" s="3"/>
      <c r="BE2244" s="3"/>
      <c r="BF2244" s="3"/>
      <c r="BG2244" s="3"/>
      <c r="BH2244" s="3"/>
      <c r="BI2244" s="3"/>
      <c r="BJ2244" s="3"/>
      <c r="BK2244" s="3"/>
      <c r="BL2244" s="51"/>
      <c r="BM2244" s="8"/>
      <c r="BN2244" s="8"/>
      <c r="BO2244" s="10"/>
      <c r="BP2244" s="8"/>
      <c r="BQ2244" s="8"/>
      <c r="BR2244" s="8"/>
      <c r="BS2244" s="8"/>
      <c r="BT2244" s="8"/>
      <c r="BU2244" s="8"/>
      <c r="BV2244" s="8"/>
      <c r="BW2244" s="8"/>
    </row>
    <row r="2245" spans="1:75" x14ac:dyDescent="0.3">
      <c r="A2245" s="7"/>
      <c r="B2245" s="3"/>
      <c r="C2245" s="3"/>
      <c r="D2245" s="3"/>
      <c r="E2245" s="3"/>
      <c r="F2245" s="3"/>
      <c r="H2245" s="3"/>
      <c r="I2245" s="3"/>
      <c r="J2245" s="3"/>
      <c r="K2245" s="3"/>
      <c r="L2245" s="3"/>
      <c r="M2245" s="3"/>
      <c r="N2245" s="3"/>
      <c r="O2245" s="3"/>
      <c r="P2245" s="3"/>
      <c r="Q2245" s="3"/>
      <c r="R2245" s="3"/>
      <c r="S2245" s="3"/>
      <c r="T2245" s="3"/>
      <c r="U2245" s="3"/>
      <c r="V2245" s="3"/>
      <c r="W2245" s="3"/>
      <c r="X2245" s="3"/>
      <c r="Y2245" s="3"/>
      <c r="Z2245" s="3"/>
      <c r="AA2245" s="3"/>
      <c r="AB2245" s="3"/>
      <c r="AC2245" s="3"/>
      <c r="AD2245" s="3"/>
      <c r="AE2245" s="3"/>
      <c r="AF2245" s="3"/>
      <c r="AG2245" s="3"/>
      <c r="AH2245" s="3"/>
      <c r="AI2245" s="3"/>
      <c r="AJ2245" s="3"/>
      <c r="AK2245" s="3"/>
      <c r="AL2245" s="3"/>
      <c r="AM2245" s="3"/>
      <c r="AN2245" s="3"/>
      <c r="AO2245" s="3"/>
      <c r="AP2245" s="3"/>
      <c r="AQ2245" s="3"/>
      <c r="AR2245" s="3"/>
      <c r="AS2245" s="3"/>
      <c r="AT2245" s="3"/>
      <c r="AU2245" s="3"/>
      <c r="AV2245" s="3"/>
      <c r="AW2245" s="3"/>
      <c r="AX2245" s="3"/>
      <c r="AY2245" s="3"/>
      <c r="AZ2245" s="3"/>
      <c r="BA2245" s="3"/>
      <c r="BB2245" s="3"/>
      <c r="BC2245" s="3"/>
      <c r="BD2245" s="3"/>
      <c r="BE2245" s="3"/>
      <c r="BF2245" s="3"/>
      <c r="BG2245" s="3"/>
      <c r="BH2245" s="3"/>
      <c r="BI2245" s="3"/>
      <c r="BJ2245" s="3"/>
      <c r="BK2245" s="3"/>
      <c r="BL2245" s="51"/>
      <c r="BM2245" s="8"/>
      <c r="BN2245" s="8"/>
      <c r="BO2245" s="10"/>
      <c r="BP2245" s="8"/>
      <c r="BQ2245" s="8"/>
      <c r="BR2245" s="8"/>
      <c r="BS2245" s="8"/>
      <c r="BT2245" s="8"/>
      <c r="BU2245" s="8"/>
      <c r="BV2245" s="8"/>
      <c r="BW2245" s="8"/>
    </row>
    <row r="2246" spans="1:75" x14ac:dyDescent="0.3">
      <c r="A2246" s="7"/>
      <c r="B2246" s="3"/>
      <c r="C2246" s="3"/>
      <c r="D2246" s="3"/>
      <c r="E2246" s="3"/>
      <c r="F2246" s="3"/>
      <c r="H2246" s="3"/>
      <c r="I2246" s="3"/>
      <c r="J2246" s="3"/>
      <c r="K2246" s="3"/>
      <c r="L2246" s="3"/>
      <c r="M2246" s="3"/>
      <c r="N2246" s="3"/>
      <c r="O2246" s="3"/>
      <c r="P2246" s="3"/>
      <c r="Q2246" s="3"/>
      <c r="R2246" s="3"/>
      <c r="S2246" s="3"/>
      <c r="T2246" s="3"/>
      <c r="U2246" s="3"/>
      <c r="V2246" s="3"/>
      <c r="W2246" s="3"/>
      <c r="X2246" s="3"/>
      <c r="Y2246" s="3"/>
      <c r="Z2246" s="3"/>
      <c r="AA2246" s="3"/>
      <c r="AB2246" s="3"/>
      <c r="AC2246" s="3"/>
      <c r="AD2246" s="3"/>
      <c r="AE2246" s="3"/>
      <c r="AF2246" s="3"/>
      <c r="AG2246" s="3"/>
      <c r="AH2246" s="3"/>
      <c r="AI2246" s="3"/>
      <c r="AJ2246" s="3"/>
      <c r="AK2246" s="3"/>
      <c r="AL2246" s="3"/>
      <c r="AM2246" s="3"/>
      <c r="AN2246" s="3"/>
      <c r="AO2246" s="3"/>
      <c r="AP2246" s="3"/>
      <c r="AQ2246" s="3"/>
      <c r="AR2246" s="3"/>
      <c r="AS2246" s="3"/>
      <c r="AT2246" s="3"/>
      <c r="AU2246" s="3"/>
      <c r="AV2246" s="3"/>
      <c r="AW2246" s="3"/>
      <c r="AX2246" s="3"/>
      <c r="AY2246" s="3"/>
      <c r="AZ2246" s="3"/>
      <c r="BA2246" s="3"/>
      <c r="BB2246" s="3"/>
      <c r="BC2246" s="3"/>
      <c r="BD2246" s="3"/>
      <c r="BE2246" s="3"/>
      <c r="BF2246" s="3"/>
      <c r="BG2246" s="3"/>
      <c r="BH2246" s="3"/>
      <c r="BI2246" s="3"/>
      <c r="BJ2246" s="3"/>
      <c r="BK2246" s="3"/>
      <c r="BL2246" s="51"/>
      <c r="BM2246" s="8"/>
      <c r="BN2246" s="8"/>
      <c r="BO2246" s="10"/>
      <c r="BP2246" s="8"/>
      <c r="BQ2246" s="8"/>
      <c r="BR2246" s="8"/>
      <c r="BS2246" s="8"/>
      <c r="BT2246" s="8"/>
      <c r="BU2246" s="8"/>
      <c r="BV2246" s="8"/>
      <c r="BW2246" s="8"/>
    </row>
    <row r="2247" spans="1:75" x14ac:dyDescent="0.3">
      <c r="A2247" s="7"/>
      <c r="B2247" s="3"/>
      <c r="C2247" s="3"/>
      <c r="D2247" s="3"/>
      <c r="E2247" s="3"/>
      <c r="F2247" s="3"/>
      <c r="H2247" s="3"/>
      <c r="I2247" s="3"/>
      <c r="J2247" s="3"/>
      <c r="K2247" s="3"/>
      <c r="L2247" s="3"/>
      <c r="M2247" s="3"/>
      <c r="N2247" s="3"/>
      <c r="O2247" s="3"/>
      <c r="P2247" s="3"/>
      <c r="Q2247" s="3"/>
      <c r="R2247" s="3"/>
      <c r="S2247" s="3"/>
      <c r="T2247" s="3"/>
      <c r="U2247" s="3"/>
      <c r="V2247" s="3"/>
      <c r="W2247" s="3"/>
      <c r="X2247" s="3"/>
      <c r="Y2247" s="3"/>
      <c r="Z2247" s="3"/>
      <c r="AA2247" s="3"/>
      <c r="AB2247" s="3"/>
      <c r="AC2247" s="3"/>
      <c r="AD2247" s="3"/>
      <c r="AE2247" s="3"/>
      <c r="AF2247" s="3"/>
      <c r="AG2247" s="3"/>
      <c r="AH2247" s="3"/>
      <c r="AI2247" s="3"/>
      <c r="AJ2247" s="3"/>
      <c r="AK2247" s="3"/>
      <c r="AL2247" s="3"/>
      <c r="AM2247" s="3"/>
      <c r="AN2247" s="3"/>
      <c r="AO2247" s="3"/>
      <c r="AP2247" s="3"/>
      <c r="AQ2247" s="3"/>
      <c r="AR2247" s="3"/>
      <c r="AS2247" s="3"/>
      <c r="AT2247" s="3"/>
      <c r="AU2247" s="3"/>
      <c r="AV2247" s="3"/>
      <c r="AW2247" s="3"/>
      <c r="AX2247" s="3"/>
      <c r="AY2247" s="3"/>
      <c r="AZ2247" s="3"/>
      <c r="BA2247" s="3"/>
      <c r="BB2247" s="3"/>
      <c r="BC2247" s="3"/>
      <c r="BD2247" s="3"/>
      <c r="BE2247" s="3"/>
      <c r="BF2247" s="3"/>
      <c r="BG2247" s="3"/>
      <c r="BH2247" s="3"/>
      <c r="BI2247" s="3"/>
      <c r="BJ2247" s="3"/>
      <c r="BK2247" s="3"/>
      <c r="BL2247" s="51"/>
      <c r="BM2247" s="8"/>
      <c r="BN2247" s="8"/>
      <c r="BO2247" s="10"/>
      <c r="BP2247" s="8"/>
      <c r="BQ2247" s="8"/>
      <c r="BR2247" s="8"/>
      <c r="BS2247" s="8"/>
      <c r="BT2247" s="8"/>
      <c r="BU2247" s="8"/>
      <c r="BV2247" s="8"/>
      <c r="BW2247" s="8"/>
    </row>
    <row r="2248" spans="1:75" x14ac:dyDescent="0.3">
      <c r="A2248" s="7"/>
      <c r="B2248" s="3"/>
      <c r="C2248" s="3"/>
      <c r="D2248" s="3"/>
      <c r="E2248" s="3"/>
      <c r="F2248" s="3"/>
      <c r="H2248" s="3"/>
      <c r="I2248" s="3"/>
      <c r="J2248" s="3"/>
      <c r="K2248" s="3"/>
      <c r="L2248" s="3"/>
      <c r="M2248" s="3"/>
      <c r="N2248" s="3"/>
      <c r="O2248" s="3"/>
      <c r="P2248" s="3"/>
      <c r="Q2248" s="3"/>
      <c r="R2248" s="3"/>
      <c r="S2248" s="3"/>
      <c r="T2248" s="3"/>
      <c r="U2248" s="3"/>
      <c r="V2248" s="3"/>
      <c r="W2248" s="3"/>
      <c r="X2248" s="3"/>
      <c r="Y2248" s="3"/>
      <c r="Z2248" s="3"/>
      <c r="AA2248" s="3"/>
      <c r="AB2248" s="3"/>
      <c r="AC2248" s="3"/>
      <c r="AD2248" s="3"/>
      <c r="AE2248" s="3"/>
      <c r="AF2248" s="3"/>
      <c r="AG2248" s="3"/>
      <c r="AH2248" s="3"/>
      <c r="AI2248" s="3"/>
      <c r="AJ2248" s="3"/>
      <c r="AK2248" s="3"/>
      <c r="AL2248" s="3"/>
      <c r="AM2248" s="3"/>
      <c r="AN2248" s="3"/>
      <c r="AO2248" s="3"/>
      <c r="AP2248" s="3"/>
      <c r="AQ2248" s="3"/>
      <c r="AR2248" s="3"/>
      <c r="AS2248" s="3"/>
      <c r="AT2248" s="3"/>
      <c r="AU2248" s="3"/>
      <c r="AV2248" s="3"/>
      <c r="AW2248" s="3"/>
      <c r="AX2248" s="3"/>
      <c r="AY2248" s="3"/>
      <c r="AZ2248" s="3"/>
      <c r="BA2248" s="3"/>
      <c r="BB2248" s="3"/>
      <c r="BC2248" s="3"/>
      <c r="BD2248" s="3"/>
      <c r="BE2248" s="3"/>
      <c r="BF2248" s="3"/>
      <c r="BG2248" s="3"/>
      <c r="BH2248" s="3"/>
      <c r="BI2248" s="3"/>
      <c r="BJ2248" s="3"/>
      <c r="BK2248" s="3"/>
      <c r="BL2248" s="51"/>
      <c r="BM2248" s="8"/>
      <c r="BN2248" s="8"/>
      <c r="BO2248" s="10"/>
      <c r="BP2248" s="8"/>
      <c r="BQ2248" s="8"/>
      <c r="BR2248" s="8"/>
      <c r="BS2248" s="8"/>
      <c r="BT2248" s="8"/>
      <c r="BU2248" s="8"/>
      <c r="BV2248" s="8"/>
      <c r="BW2248" s="8"/>
    </row>
    <row r="2249" spans="1:75" x14ac:dyDescent="0.3">
      <c r="A2249" s="7"/>
      <c r="B2249" s="3"/>
      <c r="C2249" s="3"/>
      <c r="D2249" s="3"/>
      <c r="E2249" s="3"/>
      <c r="F2249" s="3"/>
      <c r="H2249" s="3"/>
      <c r="I2249" s="3"/>
      <c r="J2249" s="3"/>
      <c r="K2249" s="3"/>
      <c r="L2249" s="3"/>
      <c r="M2249" s="3"/>
      <c r="N2249" s="3"/>
      <c r="O2249" s="3"/>
      <c r="P2249" s="3"/>
      <c r="Q2249" s="3"/>
      <c r="R2249" s="3"/>
      <c r="S2249" s="3"/>
      <c r="T2249" s="3"/>
      <c r="U2249" s="3"/>
      <c r="V2249" s="3"/>
      <c r="W2249" s="3"/>
      <c r="X2249" s="3"/>
      <c r="Y2249" s="3"/>
      <c r="Z2249" s="3"/>
      <c r="AA2249" s="3"/>
      <c r="AB2249" s="3"/>
      <c r="AC2249" s="3"/>
      <c r="AD2249" s="3"/>
      <c r="AE2249" s="3"/>
      <c r="AF2249" s="3"/>
      <c r="AG2249" s="3"/>
      <c r="AH2249" s="3"/>
      <c r="AI2249" s="3"/>
      <c r="AJ2249" s="3"/>
      <c r="AK2249" s="3"/>
      <c r="AL2249" s="3"/>
      <c r="AM2249" s="3"/>
      <c r="AN2249" s="3"/>
      <c r="AO2249" s="3"/>
      <c r="AP2249" s="3"/>
      <c r="AQ2249" s="3"/>
      <c r="AR2249" s="3"/>
      <c r="AS2249" s="3"/>
      <c r="AT2249" s="3"/>
      <c r="AU2249" s="3"/>
      <c r="AV2249" s="3"/>
      <c r="AW2249" s="3"/>
      <c r="AX2249" s="3"/>
      <c r="AY2249" s="3"/>
      <c r="AZ2249" s="3"/>
      <c r="BA2249" s="3"/>
      <c r="BB2249" s="3"/>
      <c r="BC2249" s="3"/>
      <c r="BD2249" s="3"/>
      <c r="BE2249" s="3"/>
      <c r="BF2249" s="3"/>
      <c r="BG2249" s="3"/>
      <c r="BH2249" s="3"/>
      <c r="BI2249" s="3"/>
      <c r="BJ2249" s="3"/>
      <c r="BK2249" s="3"/>
      <c r="BL2249" s="51"/>
      <c r="BM2249" s="8"/>
      <c r="BN2249" s="8"/>
      <c r="BO2249" s="10"/>
      <c r="BP2249" s="8"/>
      <c r="BQ2249" s="8"/>
      <c r="BR2249" s="8"/>
      <c r="BS2249" s="8"/>
      <c r="BT2249" s="8"/>
      <c r="BU2249" s="8"/>
      <c r="BV2249" s="8"/>
      <c r="BW2249" s="8"/>
    </row>
    <row r="2250" spans="1:75" x14ac:dyDescent="0.3">
      <c r="A2250" s="7"/>
      <c r="B2250" s="3"/>
      <c r="C2250" s="3"/>
      <c r="D2250" s="3"/>
      <c r="E2250" s="3"/>
      <c r="F2250" s="3"/>
      <c r="H2250" s="3"/>
      <c r="I2250" s="3"/>
      <c r="J2250" s="3"/>
      <c r="K2250" s="3"/>
      <c r="L2250" s="3"/>
      <c r="M2250" s="3"/>
      <c r="N2250" s="3"/>
      <c r="O2250" s="3"/>
      <c r="P2250" s="3"/>
      <c r="Q2250" s="3"/>
      <c r="R2250" s="3"/>
      <c r="S2250" s="3"/>
      <c r="T2250" s="3"/>
      <c r="U2250" s="3"/>
      <c r="V2250" s="3"/>
      <c r="W2250" s="3"/>
      <c r="X2250" s="3"/>
      <c r="Y2250" s="3"/>
      <c r="Z2250" s="3"/>
      <c r="AA2250" s="3"/>
      <c r="AB2250" s="3"/>
      <c r="AC2250" s="3"/>
      <c r="AD2250" s="3"/>
      <c r="AE2250" s="3"/>
      <c r="AF2250" s="3"/>
      <c r="AG2250" s="3"/>
      <c r="AH2250" s="3"/>
      <c r="AI2250" s="3"/>
      <c r="AJ2250" s="3"/>
      <c r="AK2250" s="3"/>
      <c r="AL2250" s="3"/>
      <c r="AM2250" s="3"/>
      <c r="AN2250" s="3"/>
      <c r="AO2250" s="3"/>
      <c r="AP2250" s="3"/>
      <c r="AQ2250" s="3"/>
      <c r="AR2250" s="3"/>
      <c r="AS2250" s="3"/>
      <c r="AT2250" s="3"/>
      <c r="AU2250" s="3"/>
      <c r="AV2250" s="3"/>
      <c r="AW2250" s="3"/>
      <c r="AX2250" s="3"/>
      <c r="AY2250" s="3"/>
      <c r="AZ2250" s="3"/>
      <c r="BA2250" s="3"/>
      <c r="BB2250" s="3"/>
      <c r="BC2250" s="3"/>
      <c r="BD2250" s="3"/>
      <c r="BE2250" s="3"/>
      <c r="BF2250" s="3"/>
      <c r="BG2250" s="3"/>
      <c r="BH2250" s="3"/>
      <c r="BI2250" s="3"/>
      <c r="BJ2250" s="3"/>
      <c r="BK2250" s="3"/>
      <c r="BL2250" s="51"/>
      <c r="BM2250" s="8"/>
      <c r="BN2250" s="8"/>
      <c r="BO2250" s="10"/>
      <c r="BP2250" s="8"/>
      <c r="BQ2250" s="8"/>
      <c r="BR2250" s="8"/>
      <c r="BS2250" s="8"/>
      <c r="BT2250" s="8"/>
      <c r="BU2250" s="8"/>
      <c r="BV2250" s="8"/>
      <c r="BW2250" s="8"/>
    </row>
    <row r="2251" spans="1:75" x14ac:dyDescent="0.3">
      <c r="A2251" s="7"/>
      <c r="B2251" s="3"/>
      <c r="C2251" s="3"/>
      <c r="D2251" s="3"/>
      <c r="E2251" s="3"/>
      <c r="F2251" s="3"/>
      <c r="H2251" s="3"/>
      <c r="I2251" s="3"/>
      <c r="J2251" s="3"/>
      <c r="K2251" s="3"/>
      <c r="L2251" s="3"/>
      <c r="M2251" s="3"/>
      <c r="N2251" s="3"/>
      <c r="O2251" s="3"/>
      <c r="P2251" s="3"/>
      <c r="Q2251" s="3"/>
      <c r="R2251" s="3"/>
      <c r="S2251" s="3"/>
      <c r="T2251" s="3"/>
      <c r="U2251" s="3"/>
      <c r="V2251" s="3"/>
      <c r="W2251" s="3"/>
      <c r="X2251" s="3"/>
      <c r="Y2251" s="3"/>
      <c r="Z2251" s="3"/>
      <c r="AA2251" s="3"/>
      <c r="AB2251" s="3"/>
      <c r="AC2251" s="3"/>
      <c r="AD2251" s="3"/>
      <c r="AE2251" s="3"/>
      <c r="AF2251" s="3"/>
      <c r="AG2251" s="3"/>
      <c r="AH2251" s="3"/>
      <c r="AI2251" s="3"/>
      <c r="AJ2251" s="3"/>
      <c r="AK2251" s="3"/>
      <c r="AL2251" s="3"/>
      <c r="AM2251" s="3"/>
      <c r="AN2251" s="3"/>
      <c r="AO2251" s="3"/>
      <c r="AP2251" s="3"/>
      <c r="AQ2251" s="3"/>
      <c r="AR2251" s="3"/>
      <c r="AS2251" s="3"/>
      <c r="AT2251" s="3"/>
      <c r="AU2251" s="3"/>
      <c r="AV2251" s="3"/>
      <c r="AW2251" s="3"/>
      <c r="AX2251" s="3"/>
      <c r="AY2251" s="3"/>
      <c r="AZ2251" s="3"/>
      <c r="BA2251" s="3"/>
      <c r="BB2251" s="3"/>
      <c r="BC2251" s="3"/>
      <c r="BD2251" s="3"/>
      <c r="BE2251" s="3"/>
      <c r="BF2251" s="3"/>
      <c r="BG2251" s="3"/>
      <c r="BH2251" s="3"/>
      <c r="BI2251" s="3"/>
      <c r="BJ2251" s="3"/>
      <c r="BK2251" s="3"/>
      <c r="BL2251" s="51"/>
      <c r="BM2251" s="8"/>
      <c r="BN2251" s="8"/>
      <c r="BO2251" s="10"/>
      <c r="BP2251" s="8"/>
      <c r="BQ2251" s="8"/>
      <c r="BR2251" s="8"/>
      <c r="BS2251" s="8"/>
      <c r="BT2251" s="8"/>
      <c r="BU2251" s="8"/>
      <c r="BV2251" s="8"/>
      <c r="BW2251" s="8"/>
    </row>
    <row r="2252" spans="1:75" x14ac:dyDescent="0.3">
      <c r="A2252" s="7"/>
      <c r="B2252" s="3"/>
      <c r="C2252" s="3"/>
      <c r="D2252" s="3"/>
      <c r="E2252" s="3"/>
      <c r="F2252" s="3"/>
      <c r="H2252" s="3"/>
      <c r="I2252" s="3"/>
      <c r="J2252" s="3"/>
      <c r="K2252" s="3"/>
      <c r="L2252" s="3"/>
      <c r="M2252" s="3"/>
      <c r="N2252" s="3"/>
      <c r="O2252" s="3"/>
      <c r="P2252" s="3"/>
      <c r="Q2252" s="3"/>
      <c r="R2252" s="3"/>
      <c r="S2252" s="3"/>
      <c r="T2252" s="3"/>
      <c r="U2252" s="3"/>
      <c r="V2252" s="3"/>
      <c r="W2252" s="3"/>
      <c r="X2252" s="3"/>
      <c r="Y2252" s="3"/>
      <c r="Z2252" s="3"/>
      <c r="AA2252" s="3"/>
      <c r="AB2252" s="3"/>
      <c r="AC2252" s="3"/>
      <c r="AD2252" s="3"/>
      <c r="AE2252" s="3"/>
      <c r="AF2252" s="3"/>
      <c r="AG2252" s="3"/>
      <c r="AH2252" s="3"/>
      <c r="AI2252" s="3"/>
      <c r="AJ2252" s="3"/>
      <c r="AK2252" s="3"/>
      <c r="AL2252" s="3"/>
      <c r="AM2252" s="3"/>
      <c r="AN2252" s="3"/>
      <c r="AO2252" s="3"/>
      <c r="AP2252" s="3"/>
      <c r="AQ2252" s="3"/>
      <c r="AR2252" s="3"/>
      <c r="AS2252" s="3"/>
      <c r="AT2252" s="3"/>
      <c r="AU2252" s="3"/>
      <c r="AV2252" s="3"/>
      <c r="AW2252" s="3"/>
      <c r="AX2252" s="3"/>
      <c r="AY2252" s="3"/>
      <c r="AZ2252" s="3"/>
      <c r="BA2252" s="3"/>
      <c r="BB2252" s="3"/>
      <c r="BC2252" s="3"/>
      <c r="BD2252" s="3"/>
      <c r="BE2252" s="3"/>
      <c r="BF2252" s="3"/>
      <c r="BG2252" s="3"/>
      <c r="BH2252" s="3"/>
      <c r="BI2252" s="3"/>
      <c r="BJ2252" s="3"/>
      <c r="BK2252" s="3"/>
      <c r="BL2252" s="51"/>
      <c r="BM2252" s="8"/>
      <c r="BN2252" s="8"/>
      <c r="BO2252" s="10"/>
      <c r="BP2252" s="8"/>
      <c r="BQ2252" s="8"/>
      <c r="BR2252" s="8"/>
      <c r="BS2252" s="8"/>
      <c r="BT2252" s="8"/>
      <c r="BU2252" s="8"/>
      <c r="BV2252" s="8"/>
      <c r="BW2252" s="8"/>
    </row>
    <row r="2253" spans="1:75" x14ac:dyDescent="0.3">
      <c r="A2253" s="7"/>
      <c r="B2253" s="3"/>
      <c r="C2253" s="3"/>
      <c r="D2253" s="3"/>
      <c r="E2253" s="3"/>
      <c r="F2253" s="3"/>
      <c r="H2253" s="3"/>
      <c r="I2253" s="3"/>
      <c r="J2253" s="3"/>
      <c r="K2253" s="3"/>
      <c r="L2253" s="3"/>
      <c r="M2253" s="3"/>
      <c r="N2253" s="3"/>
      <c r="O2253" s="3"/>
      <c r="P2253" s="3"/>
      <c r="Q2253" s="3"/>
      <c r="R2253" s="3"/>
      <c r="S2253" s="3"/>
      <c r="T2253" s="3"/>
      <c r="U2253" s="3"/>
      <c r="V2253" s="3"/>
      <c r="W2253" s="3"/>
      <c r="X2253" s="3"/>
      <c r="Y2253" s="3"/>
      <c r="Z2253" s="3"/>
      <c r="AA2253" s="3"/>
      <c r="AB2253" s="3"/>
      <c r="AC2253" s="3"/>
      <c r="AD2253" s="3"/>
      <c r="AE2253" s="3"/>
      <c r="AF2253" s="3"/>
      <c r="AG2253" s="3"/>
      <c r="AH2253" s="3"/>
      <c r="AI2253" s="3"/>
      <c r="AJ2253" s="3"/>
      <c r="AK2253" s="3"/>
      <c r="AL2253" s="3"/>
      <c r="AM2253" s="3"/>
      <c r="AN2253" s="3"/>
      <c r="AO2253" s="3"/>
      <c r="AP2253" s="3"/>
      <c r="AQ2253" s="3"/>
      <c r="AR2253" s="3"/>
      <c r="AS2253" s="3"/>
      <c r="AT2253" s="3"/>
      <c r="AU2253" s="3"/>
      <c r="AV2253" s="3"/>
      <c r="AW2253" s="3"/>
      <c r="AX2253" s="3"/>
      <c r="AY2253" s="3"/>
      <c r="AZ2253" s="3"/>
      <c r="BA2253" s="3"/>
      <c r="BB2253" s="3"/>
      <c r="BC2253" s="3"/>
      <c r="BD2253" s="3"/>
      <c r="BE2253" s="3"/>
      <c r="BF2253" s="3"/>
      <c r="BG2253" s="3"/>
      <c r="BH2253" s="3"/>
      <c r="BI2253" s="3"/>
      <c r="BJ2253" s="3"/>
      <c r="BK2253" s="3"/>
      <c r="BL2253" s="51"/>
      <c r="BM2253" s="8"/>
      <c r="BN2253" s="8"/>
      <c r="BO2253" s="10"/>
      <c r="BP2253" s="8"/>
      <c r="BQ2253" s="8"/>
      <c r="BR2253" s="8"/>
      <c r="BS2253" s="8"/>
      <c r="BT2253" s="8"/>
      <c r="BU2253" s="8"/>
      <c r="BV2253" s="8"/>
      <c r="BW2253" s="8"/>
    </row>
    <row r="2254" spans="1:75" x14ac:dyDescent="0.3">
      <c r="A2254" s="7"/>
      <c r="B2254" s="3"/>
      <c r="C2254" s="3"/>
      <c r="D2254" s="3"/>
      <c r="E2254" s="3"/>
      <c r="F2254" s="3"/>
      <c r="H2254" s="3"/>
      <c r="I2254" s="3"/>
      <c r="J2254" s="3"/>
      <c r="K2254" s="3"/>
      <c r="L2254" s="3"/>
      <c r="M2254" s="3"/>
      <c r="N2254" s="3"/>
      <c r="O2254" s="3"/>
      <c r="P2254" s="3"/>
      <c r="Q2254" s="3"/>
      <c r="R2254" s="3"/>
      <c r="S2254" s="3"/>
      <c r="T2254" s="3"/>
      <c r="U2254" s="3"/>
      <c r="V2254" s="3"/>
      <c r="W2254" s="3"/>
      <c r="X2254" s="3"/>
      <c r="Y2254" s="3"/>
      <c r="Z2254" s="3"/>
      <c r="AA2254" s="3"/>
      <c r="AB2254" s="3"/>
      <c r="AC2254" s="3"/>
      <c r="AD2254" s="3"/>
      <c r="AE2254" s="3"/>
      <c r="AF2254" s="3"/>
      <c r="AG2254" s="3"/>
      <c r="AH2254" s="3"/>
      <c r="AI2254" s="3"/>
      <c r="AJ2254" s="3"/>
      <c r="AK2254" s="3"/>
      <c r="AL2254" s="3"/>
      <c r="AM2254" s="3"/>
      <c r="AN2254" s="3"/>
      <c r="AO2254" s="3"/>
      <c r="AP2254" s="3"/>
      <c r="AQ2254" s="3"/>
      <c r="AR2254" s="3"/>
      <c r="AS2254" s="3"/>
      <c r="AT2254" s="3"/>
      <c r="AU2254" s="3"/>
      <c r="AV2254" s="3"/>
      <c r="AW2254" s="3"/>
      <c r="AX2254" s="3"/>
      <c r="AY2254" s="3"/>
      <c r="AZ2254" s="3"/>
      <c r="BA2254" s="3"/>
      <c r="BB2254" s="3"/>
      <c r="BC2254" s="3"/>
      <c r="BD2254" s="3"/>
      <c r="BE2254" s="3"/>
      <c r="BF2254" s="3"/>
      <c r="BG2254" s="3"/>
      <c r="BH2254" s="3"/>
      <c r="BI2254" s="3"/>
      <c r="BJ2254" s="3"/>
      <c r="BK2254" s="3"/>
      <c r="BL2254" s="51"/>
      <c r="BM2254" s="8"/>
      <c r="BN2254" s="8"/>
      <c r="BO2254" s="10"/>
      <c r="BP2254" s="8"/>
      <c r="BQ2254" s="8"/>
      <c r="BR2254" s="8"/>
      <c r="BS2254" s="8"/>
      <c r="BT2254" s="8"/>
      <c r="BU2254" s="8"/>
      <c r="BV2254" s="8"/>
      <c r="BW2254" s="8"/>
    </row>
    <row r="2255" spans="1:75" x14ac:dyDescent="0.3">
      <c r="A2255" s="7"/>
      <c r="B2255" s="3"/>
      <c r="C2255" s="3"/>
      <c r="D2255" s="3"/>
      <c r="E2255" s="3"/>
      <c r="F2255" s="3"/>
      <c r="H2255" s="3"/>
      <c r="I2255" s="3"/>
      <c r="J2255" s="3"/>
      <c r="K2255" s="3"/>
      <c r="L2255" s="3"/>
      <c r="M2255" s="3"/>
      <c r="N2255" s="3"/>
      <c r="O2255" s="3"/>
      <c r="P2255" s="3"/>
      <c r="Q2255" s="3"/>
      <c r="R2255" s="3"/>
      <c r="S2255" s="3"/>
      <c r="T2255" s="3"/>
      <c r="U2255" s="3"/>
      <c r="V2255" s="3"/>
      <c r="W2255" s="3"/>
      <c r="X2255" s="3"/>
      <c r="Y2255" s="3"/>
      <c r="Z2255" s="3"/>
      <c r="AA2255" s="3"/>
      <c r="AB2255" s="3"/>
      <c r="AC2255" s="3"/>
      <c r="AD2255" s="3"/>
      <c r="AE2255" s="3"/>
      <c r="AF2255" s="3"/>
      <c r="AG2255" s="3"/>
      <c r="AH2255" s="3"/>
      <c r="AI2255" s="3"/>
      <c r="AJ2255" s="3"/>
      <c r="AK2255" s="3"/>
      <c r="AL2255" s="3"/>
      <c r="AM2255" s="3"/>
      <c r="AN2255" s="3"/>
      <c r="AO2255" s="3"/>
      <c r="AP2255" s="3"/>
      <c r="AQ2255" s="3"/>
      <c r="AR2255" s="3"/>
      <c r="AS2255" s="3"/>
      <c r="AT2255" s="3"/>
      <c r="AU2255" s="3"/>
      <c r="AV2255" s="3"/>
      <c r="AW2255" s="3"/>
      <c r="AX2255" s="3"/>
      <c r="AY2255" s="3"/>
      <c r="AZ2255" s="3"/>
      <c r="BA2255" s="3"/>
      <c r="BB2255" s="3"/>
      <c r="BC2255" s="3"/>
      <c r="BD2255" s="3"/>
      <c r="BE2255" s="3"/>
      <c r="BF2255" s="3"/>
      <c r="BG2255" s="3"/>
      <c r="BH2255" s="3"/>
      <c r="BI2255" s="3"/>
      <c r="BJ2255" s="3"/>
      <c r="BK2255" s="3"/>
      <c r="BL2255" s="51"/>
      <c r="BM2255" s="8"/>
      <c r="BN2255" s="8"/>
      <c r="BO2255" s="10"/>
      <c r="BP2255" s="8"/>
      <c r="BQ2255" s="8"/>
      <c r="BR2255" s="8"/>
      <c r="BS2255" s="8"/>
      <c r="BT2255" s="8"/>
      <c r="BU2255" s="8"/>
      <c r="BV2255" s="8"/>
      <c r="BW2255" s="8"/>
    </row>
    <row r="2256" spans="1:75" x14ac:dyDescent="0.3">
      <c r="A2256" s="7"/>
      <c r="B2256" s="3"/>
      <c r="C2256" s="3"/>
      <c r="D2256" s="3"/>
      <c r="E2256" s="3"/>
      <c r="F2256" s="3"/>
      <c r="H2256" s="3"/>
      <c r="I2256" s="3"/>
      <c r="J2256" s="3"/>
      <c r="K2256" s="3"/>
      <c r="L2256" s="3"/>
      <c r="M2256" s="3"/>
      <c r="N2256" s="3"/>
      <c r="O2256" s="3"/>
      <c r="P2256" s="3"/>
      <c r="Q2256" s="3"/>
      <c r="R2256" s="3"/>
      <c r="S2256" s="3"/>
      <c r="T2256" s="3"/>
      <c r="U2256" s="3"/>
      <c r="V2256" s="3"/>
      <c r="W2256" s="3"/>
      <c r="X2256" s="3"/>
      <c r="Y2256" s="3"/>
      <c r="Z2256" s="3"/>
      <c r="AA2256" s="3"/>
      <c r="AB2256" s="3"/>
      <c r="AC2256" s="3"/>
      <c r="AD2256" s="3"/>
      <c r="AE2256" s="3"/>
      <c r="AF2256" s="3"/>
      <c r="AG2256" s="3"/>
      <c r="AH2256" s="3"/>
      <c r="AI2256" s="3"/>
      <c r="AJ2256" s="3"/>
      <c r="AK2256" s="3"/>
      <c r="AL2256" s="3"/>
      <c r="AM2256" s="3"/>
      <c r="AN2256" s="3"/>
      <c r="AO2256" s="3"/>
      <c r="AP2256" s="3"/>
      <c r="AQ2256" s="3"/>
      <c r="AR2256" s="3"/>
      <c r="AS2256" s="3"/>
      <c r="AT2256" s="3"/>
      <c r="AU2256" s="3"/>
      <c r="AV2256" s="3"/>
      <c r="AW2256" s="3"/>
      <c r="AX2256" s="3"/>
      <c r="AY2256" s="3"/>
      <c r="AZ2256" s="3"/>
      <c r="BA2256" s="3"/>
      <c r="BB2256" s="3"/>
      <c r="BC2256" s="3"/>
      <c r="BD2256" s="3"/>
      <c r="BE2256" s="3"/>
      <c r="BF2256" s="3"/>
      <c r="BG2256" s="3"/>
      <c r="BH2256" s="3"/>
      <c r="BI2256" s="3"/>
      <c r="BJ2256" s="3"/>
      <c r="BK2256" s="3"/>
      <c r="BL2256" s="51"/>
      <c r="BM2256" s="8"/>
      <c r="BN2256" s="8"/>
      <c r="BO2256" s="10"/>
      <c r="BP2256" s="8"/>
      <c r="BQ2256" s="8"/>
      <c r="BR2256" s="8"/>
      <c r="BS2256" s="8"/>
      <c r="BT2256" s="8"/>
      <c r="BU2256" s="8"/>
      <c r="BV2256" s="8"/>
      <c r="BW2256" s="8"/>
    </row>
    <row r="2257" spans="1:75" x14ac:dyDescent="0.3">
      <c r="A2257" s="7"/>
      <c r="B2257" s="3"/>
      <c r="C2257" s="3"/>
      <c r="D2257" s="3"/>
      <c r="E2257" s="3"/>
      <c r="F2257" s="3"/>
      <c r="H2257" s="3"/>
      <c r="I2257" s="3"/>
      <c r="J2257" s="3"/>
      <c r="K2257" s="3"/>
      <c r="L2257" s="3"/>
      <c r="M2257" s="3"/>
      <c r="N2257" s="3"/>
      <c r="O2257" s="3"/>
      <c r="P2257" s="3"/>
      <c r="Q2257" s="3"/>
      <c r="R2257" s="3"/>
      <c r="S2257" s="3"/>
      <c r="T2257" s="3"/>
      <c r="U2257" s="3"/>
      <c r="V2257" s="3"/>
      <c r="W2257" s="3"/>
      <c r="X2257" s="3"/>
      <c r="Y2257" s="3"/>
      <c r="Z2257" s="3"/>
      <c r="AA2257" s="3"/>
      <c r="AB2257" s="3"/>
      <c r="AC2257" s="3"/>
      <c r="AD2257" s="3"/>
      <c r="AE2257" s="3"/>
      <c r="AF2257" s="3"/>
      <c r="AG2257" s="3"/>
      <c r="AH2257" s="3"/>
      <c r="AI2257" s="3"/>
      <c r="AJ2257" s="3"/>
      <c r="AK2257" s="3"/>
      <c r="AL2257" s="3"/>
      <c r="AM2257" s="3"/>
      <c r="AN2257" s="3"/>
      <c r="AO2257" s="3"/>
      <c r="AP2257" s="3"/>
      <c r="AQ2257" s="3"/>
      <c r="AR2257" s="3"/>
      <c r="AS2257" s="3"/>
      <c r="AT2257" s="3"/>
      <c r="AU2257" s="3"/>
      <c r="AV2257" s="3"/>
      <c r="AW2257" s="3"/>
      <c r="AX2257" s="3"/>
      <c r="AY2257" s="3"/>
      <c r="AZ2257" s="3"/>
      <c r="BA2257" s="3"/>
      <c r="BB2257" s="3"/>
      <c r="BC2257" s="3"/>
      <c r="BD2257" s="3"/>
      <c r="BE2257" s="3"/>
      <c r="BF2257" s="3"/>
      <c r="BG2257" s="3"/>
      <c r="BH2257" s="3"/>
      <c r="BI2257" s="3"/>
      <c r="BJ2257" s="3"/>
      <c r="BK2257" s="3"/>
      <c r="BL2257" s="51"/>
      <c r="BM2257" s="8"/>
      <c r="BN2257" s="8"/>
      <c r="BO2257" s="10"/>
      <c r="BP2257" s="8"/>
      <c r="BQ2257" s="8"/>
      <c r="BR2257" s="8"/>
      <c r="BS2257" s="8"/>
      <c r="BT2257" s="8"/>
      <c r="BU2257" s="8"/>
      <c r="BV2257" s="8"/>
      <c r="BW2257" s="8"/>
    </row>
    <row r="2258" spans="1:75" x14ac:dyDescent="0.3">
      <c r="A2258" s="7"/>
      <c r="B2258" s="3"/>
      <c r="C2258" s="3"/>
      <c r="D2258" s="3"/>
      <c r="E2258" s="3"/>
      <c r="F2258" s="3"/>
      <c r="H2258" s="3"/>
      <c r="I2258" s="3"/>
      <c r="J2258" s="3"/>
      <c r="K2258" s="3"/>
      <c r="L2258" s="3"/>
      <c r="M2258" s="3"/>
      <c r="N2258" s="3"/>
      <c r="O2258" s="3"/>
      <c r="P2258" s="3"/>
      <c r="Q2258" s="3"/>
      <c r="R2258" s="3"/>
      <c r="S2258" s="3"/>
      <c r="T2258" s="3"/>
      <c r="U2258" s="3"/>
      <c r="V2258" s="3"/>
      <c r="W2258" s="3"/>
      <c r="X2258" s="3"/>
      <c r="Y2258" s="3"/>
      <c r="Z2258" s="3"/>
      <c r="AA2258" s="3"/>
      <c r="AB2258" s="3"/>
      <c r="AC2258" s="3"/>
      <c r="AD2258" s="3"/>
      <c r="AE2258" s="3"/>
      <c r="AF2258" s="3"/>
      <c r="AG2258" s="3"/>
      <c r="AH2258" s="3"/>
      <c r="AI2258" s="3"/>
      <c r="AJ2258" s="3"/>
      <c r="AK2258" s="3"/>
      <c r="AL2258" s="3"/>
      <c r="AM2258" s="3"/>
      <c r="AN2258" s="3"/>
      <c r="AO2258" s="3"/>
      <c r="AP2258" s="3"/>
      <c r="AQ2258" s="3"/>
      <c r="AR2258" s="3"/>
      <c r="AS2258" s="3"/>
      <c r="AT2258" s="3"/>
      <c r="AU2258" s="3"/>
      <c r="AV2258" s="3"/>
      <c r="AW2258" s="3"/>
      <c r="AX2258" s="3"/>
      <c r="AY2258" s="3"/>
      <c r="AZ2258" s="3"/>
      <c r="BA2258" s="3"/>
      <c r="BB2258" s="3"/>
      <c r="BC2258" s="3"/>
      <c r="BD2258" s="3"/>
      <c r="BE2258" s="3"/>
      <c r="BF2258" s="3"/>
      <c r="BG2258" s="3"/>
      <c r="BH2258" s="3"/>
      <c r="BI2258" s="3"/>
      <c r="BJ2258" s="3"/>
      <c r="BK2258" s="3"/>
      <c r="BL2258" s="51"/>
      <c r="BM2258" s="8"/>
      <c r="BN2258" s="8"/>
      <c r="BO2258" s="10"/>
      <c r="BP2258" s="8"/>
      <c r="BQ2258" s="8"/>
      <c r="BR2258" s="8"/>
      <c r="BS2258" s="8"/>
      <c r="BT2258" s="8"/>
      <c r="BU2258" s="8"/>
      <c r="BV2258" s="8"/>
      <c r="BW2258" s="8"/>
    </row>
    <row r="2259" spans="1:75" x14ac:dyDescent="0.3">
      <c r="A2259" s="7"/>
      <c r="B2259" s="3"/>
      <c r="C2259" s="3"/>
      <c r="D2259" s="3"/>
      <c r="E2259" s="3"/>
      <c r="F2259" s="3"/>
      <c r="H2259" s="3"/>
      <c r="I2259" s="3"/>
      <c r="J2259" s="3"/>
      <c r="K2259" s="3"/>
      <c r="L2259" s="3"/>
      <c r="M2259" s="3"/>
      <c r="N2259" s="3"/>
      <c r="O2259" s="3"/>
      <c r="P2259" s="3"/>
      <c r="Q2259" s="3"/>
      <c r="R2259" s="3"/>
      <c r="S2259" s="3"/>
      <c r="T2259" s="3"/>
      <c r="U2259" s="3"/>
      <c r="V2259" s="3"/>
      <c r="W2259" s="3"/>
      <c r="X2259" s="3"/>
      <c r="Y2259" s="3"/>
      <c r="Z2259" s="3"/>
      <c r="AA2259" s="3"/>
      <c r="AB2259" s="3"/>
      <c r="AC2259" s="3"/>
      <c r="AD2259" s="3"/>
      <c r="AE2259" s="3"/>
      <c r="AF2259" s="3"/>
      <c r="AG2259" s="3"/>
      <c r="AH2259" s="3"/>
      <c r="AI2259" s="3"/>
      <c r="AJ2259" s="3"/>
      <c r="AK2259" s="3"/>
      <c r="AL2259" s="3"/>
      <c r="AM2259" s="3"/>
      <c r="AN2259" s="3"/>
      <c r="AO2259" s="3"/>
      <c r="AP2259" s="3"/>
      <c r="AQ2259" s="3"/>
      <c r="AR2259" s="3"/>
      <c r="AS2259" s="3"/>
      <c r="AT2259" s="3"/>
      <c r="AU2259" s="3"/>
      <c r="AV2259" s="3"/>
      <c r="AW2259" s="3"/>
      <c r="AX2259" s="3"/>
      <c r="AY2259" s="3"/>
      <c r="AZ2259" s="3"/>
      <c r="BA2259" s="3"/>
      <c r="BB2259" s="3"/>
      <c r="BC2259" s="3"/>
      <c r="BD2259" s="3"/>
      <c r="BE2259" s="3"/>
      <c r="BF2259" s="3"/>
      <c r="BG2259" s="3"/>
      <c r="BH2259" s="3"/>
      <c r="BI2259" s="3"/>
      <c r="BJ2259" s="3"/>
      <c r="BK2259" s="3"/>
      <c r="BL2259" s="51"/>
      <c r="BM2259" s="8"/>
      <c r="BN2259" s="8"/>
      <c r="BO2259" s="10"/>
      <c r="BP2259" s="8"/>
      <c r="BQ2259" s="8"/>
      <c r="BR2259" s="8"/>
      <c r="BS2259" s="8"/>
      <c r="BT2259" s="8"/>
      <c r="BU2259" s="8"/>
      <c r="BV2259" s="8"/>
      <c r="BW2259" s="8"/>
    </row>
    <row r="2260" spans="1:75" x14ac:dyDescent="0.3">
      <c r="A2260" s="7"/>
      <c r="B2260" s="3"/>
      <c r="C2260" s="3"/>
      <c r="D2260" s="3"/>
      <c r="E2260" s="3"/>
      <c r="F2260" s="3"/>
      <c r="H2260" s="3"/>
      <c r="I2260" s="3"/>
      <c r="J2260" s="3"/>
      <c r="K2260" s="3"/>
      <c r="L2260" s="3"/>
      <c r="M2260" s="3"/>
      <c r="N2260" s="3"/>
      <c r="O2260" s="3"/>
      <c r="P2260" s="3"/>
      <c r="Q2260" s="3"/>
      <c r="R2260" s="3"/>
      <c r="S2260" s="3"/>
      <c r="T2260" s="3"/>
      <c r="U2260" s="3"/>
      <c r="V2260" s="3"/>
      <c r="W2260" s="3"/>
      <c r="X2260" s="3"/>
      <c r="Y2260" s="3"/>
      <c r="Z2260" s="3"/>
      <c r="AA2260" s="3"/>
      <c r="AB2260" s="3"/>
      <c r="AC2260" s="3"/>
      <c r="AD2260" s="3"/>
      <c r="AE2260" s="3"/>
      <c r="AF2260" s="3"/>
      <c r="AG2260" s="3"/>
      <c r="AH2260" s="3"/>
      <c r="AI2260" s="3"/>
      <c r="AJ2260" s="3"/>
      <c r="AK2260" s="3"/>
      <c r="AL2260" s="3"/>
      <c r="AM2260" s="3"/>
      <c r="AN2260" s="3"/>
      <c r="AO2260" s="3"/>
      <c r="AP2260" s="3"/>
      <c r="AQ2260" s="3"/>
      <c r="AR2260" s="3"/>
      <c r="AS2260" s="3"/>
      <c r="AT2260" s="3"/>
      <c r="AU2260" s="3"/>
      <c r="AV2260" s="3"/>
      <c r="AW2260" s="3"/>
      <c r="AX2260" s="3"/>
      <c r="AY2260" s="3"/>
      <c r="AZ2260" s="3"/>
      <c r="BA2260" s="3"/>
      <c r="BB2260" s="3"/>
      <c r="BC2260" s="3"/>
      <c r="BD2260" s="3"/>
      <c r="BE2260" s="3"/>
      <c r="BF2260" s="3"/>
      <c r="BG2260" s="3"/>
      <c r="BH2260" s="3"/>
      <c r="BI2260" s="3"/>
      <c r="BJ2260" s="3"/>
      <c r="BK2260" s="3"/>
      <c r="BL2260" s="51"/>
      <c r="BM2260" s="8"/>
      <c r="BN2260" s="8"/>
      <c r="BO2260" s="10"/>
      <c r="BP2260" s="8"/>
      <c r="BQ2260" s="8"/>
      <c r="BR2260" s="8"/>
      <c r="BS2260" s="8"/>
      <c r="BT2260" s="8"/>
      <c r="BU2260" s="8"/>
      <c r="BV2260" s="8"/>
      <c r="BW2260" s="8"/>
    </row>
    <row r="2261" spans="1:75" x14ac:dyDescent="0.3">
      <c r="A2261" s="7"/>
      <c r="B2261" s="3"/>
      <c r="C2261" s="3"/>
      <c r="D2261" s="3"/>
      <c r="E2261" s="3"/>
      <c r="F2261" s="3"/>
      <c r="H2261" s="3"/>
      <c r="I2261" s="3"/>
      <c r="J2261" s="3"/>
      <c r="K2261" s="3"/>
      <c r="L2261" s="3"/>
      <c r="M2261" s="3"/>
      <c r="N2261" s="3"/>
      <c r="O2261" s="3"/>
      <c r="P2261" s="3"/>
      <c r="Q2261" s="3"/>
      <c r="R2261" s="3"/>
      <c r="S2261" s="3"/>
      <c r="T2261" s="3"/>
      <c r="U2261" s="3"/>
      <c r="V2261" s="3"/>
      <c r="W2261" s="3"/>
      <c r="X2261" s="3"/>
      <c r="Y2261" s="3"/>
      <c r="Z2261" s="3"/>
      <c r="AA2261" s="3"/>
      <c r="AB2261" s="3"/>
      <c r="AC2261" s="3"/>
      <c r="AD2261" s="3"/>
      <c r="AE2261" s="3"/>
      <c r="AF2261" s="3"/>
      <c r="AG2261" s="3"/>
      <c r="AH2261" s="3"/>
      <c r="AI2261" s="3"/>
      <c r="AJ2261" s="3"/>
      <c r="AK2261" s="3"/>
      <c r="AL2261" s="3"/>
      <c r="AM2261" s="3"/>
      <c r="AN2261" s="3"/>
      <c r="AO2261" s="3"/>
      <c r="AP2261" s="3"/>
      <c r="AQ2261" s="3"/>
      <c r="AR2261" s="3"/>
      <c r="AS2261" s="3"/>
      <c r="AT2261" s="3"/>
      <c r="AU2261" s="3"/>
      <c r="AV2261" s="3"/>
      <c r="AW2261" s="3"/>
      <c r="AX2261" s="3"/>
      <c r="AY2261" s="3"/>
      <c r="AZ2261" s="3"/>
      <c r="BA2261" s="3"/>
      <c r="BB2261" s="3"/>
      <c r="BC2261" s="3"/>
      <c r="BD2261" s="3"/>
      <c r="BE2261" s="3"/>
      <c r="BF2261" s="3"/>
      <c r="BG2261" s="3"/>
      <c r="BH2261" s="3"/>
      <c r="BI2261" s="3"/>
      <c r="BJ2261" s="3"/>
      <c r="BK2261" s="3"/>
      <c r="BL2261" s="51"/>
      <c r="BM2261" s="8"/>
      <c r="BN2261" s="8"/>
      <c r="BO2261" s="10"/>
      <c r="BP2261" s="8"/>
      <c r="BQ2261" s="8"/>
      <c r="BR2261" s="8"/>
      <c r="BS2261" s="8"/>
      <c r="BT2261" s="8"/>
      <c r="BU2261" s="8"/>
      <c r="BV2261" s="8"/>
      <c r="BW2261" s="8"/>
    </row>
    <row r="2262" spans="1:75" x14ac:dyDescent="0.3">
      <c r="A2262" s="7"/>
      <c r="B2262" s="3"/>
      <c r="C2262" s="3"/>
      <c r="D2262" s="3"/>
      <c r="E2262" s="3"/>
      <c r="F2262" s="3"/>
      <c r="H2262" s="3"/>
      <c r="I2262" s="3"/>
      <c r="J2262" s="3"/>
      <c r="K2262" s="3"/>
      <c r="L2262" s="3"/>
      <c r="M2262" s="3"/>
      <c r="N2262" s="3"/>
      <c r="O2262" s="3"/>
      <c r="P2262" s="3"/>
      <c r="Q2262" s="3"/>
      <c r="R2262" s="3"/>
      <c r="S2262" s="3"/>
      <c r="T2262" s="3"/>
      <c r="U2262" s="3"/>
      <c r="V2262" s="3"/>
      <c r="W2262" s="3"/>
      <c r="X2262" s="3"/>
      <c r="Y2262" s="3"/>
      <c r="Z2262" s="3"/>
      <c r="AA2262" s="3"/>
      <c r="AB2262" s="3"/>
      <c r="AC2262" s="3"/>
      <c r="AD2262" s="3"/>
      <c r="AE2262" s="3"/>
      <c r="AF2262" s="3"/>
      <c r="AG2262" s="3"/>
      <c r="AH2262" s="3"/>
      <c r="AI2262" s="3"/>
      <c r="AJ2262" s="3"/>
      <c r="AK2262" s="3"/>
      <c r="AL2262" s="3"/>
      <c r="AM2262" s="3"/>
      <c r="AN2262" s="3"/>
      <c r="AO2262" s="3"/>
      <c r="AP2262" s="3"/>
      <c r="AQ2262" s="3"/>
      <c r="AR2262" s="3"/>
      <c r="AS2262" s="3"/>
      <c r="AT2262" s="3"/>
      <c r="AU2262" s="3"/>
      <c r="AV2262" s="3"/>
      <c r="AW2262" s="3"/>
      <c r="AX2262" s="3"/>
      <c r="AY2262" s="3"/>
      <c r="AZ2262" s="3"/>
      <c r="BA2262" s="3"/>
      <c r="BB2262" s="3"/>
      <c r="BC2262" s="3"/>
      <c r="BD2262" s="3"/>
      <c r="BE2262" s="3"/>
      <c r="BF2262" s="3"/>
      <c r="BG2262" s="3"/>
      <c r="BH2262" s="3"/>
      <c r="BI2262" s="3"/>
      <c r="BJ2262" s="3"/>
      <c r="BK2262" s="3"/>
      <c r="BL2262" s="51"/>
      <c r="BM2262" s="8"/>
      <c r="BN2262" s="8"/>
      <c r="BO2262" s="10"/>
      <c r="BP2262" s="8"/>
      <c r="BQ2262" s="8"/>
      <c r="BR2262" s="8"/>
      <c r="BS2262" s="8"/>
      <c r="BT2262" s="8"/>
      <c r="BU2262" s="8"/>
      <c r="BV2262" s="8"/>
      <c r="BW2262" s="8"/>
    </row>
    <row r="2263" spans="1:75" x14ac:dyDescent="0.3">
      <c r="A2263" s="7"/>
      <c r="B2263" s="3"/>
      <c r="C2263" s="3"/>
      <c r="D2263" s="3"/>
      <c r="E2263" s="3"/>
      <c r="F2263" s="3"/>
      <c r="H2263" s="3"/>
      <c r="I2263" s="3"/>
      <c r="J2263" s="3"/>
      <c r="K2263" s="3"/>
      <c r="L2263" s="3"/>
      <c r="M2263" s="3"/>
      <c r="N2263" s="3"/>
      <c r="O2263" s="3"/>
      <c r="P2263" s="3"/>
      <c r="Q2263" s="3"/>
      <c r="R2263" s="3"/>
      <c r="S2263" s="3"/>
      <c r="T2263" s="3"/>
      <c r="U2263" s="3"/>
      <c r="V2263" s="3"/>
      <c r="W2263" s="3"/>
      <c r="X2263" s="3"/>
      <c r="Y2263" s="3"/>
      <c r="Z2263" s="3"/>
      <c r="AA2263" s="3"/>
      <c r="AB2263" s="3"/>
      <c r="AC2263" s="3"/>
      <c r="AD2263" s="3"/>
      <c r="AE2263" s="3"/>
      <c r="AF2263" s="3"/>
      <c r="AG2263" s="3"/>
      <c r="AH2263" s="3"/>
      <c r="AI2263" s="3"/>
      <c r="AJ2263" s="3"/>
      <c r="AK2263" s="3"/>
      <c r="AL2263" s="3"/>
      <c r="AM2263" s="3"/>
      <c r="AN2263" s="3"/>
      <c r="AO2263" s="3"/>
      <c r="AP2263" s="3"/>
      <c r="AQ2263" s="3"/>
      <c r="AR2263" s="3"/>
      <c r="AS2263" s="3"/>
      <c r="AT2263" s="3"/>
      <c r="AU2263" s="3"/>
      <c r="AV2263" s="3"/>
      <c r="AW2263" s="3"/>
      <c r="AX2263" s="3"/>
      <c r="AY2263" s="3"/>
      <c r="AZ2263" s="3"/>
      <c r="BA2263" s="3"/>
      <c r="BB2263" s="3"/>
      <c r="BC2263" s="3"/>
      <c r="BD2263" s="3"/>
      <c r="BE2263" s="3"/>
      <c r="BF2263" s="3"/>
      <c r="BG2263" s="3"/>
      <c r="BH2263" s="3"/>
      <c r="BI2263" s="3"/>
      <c r="BJ2263" s="3"/>
      <c r="BK2263" s="3"/>
      <c r="BL2263" s="51"/>
      <c r="BM2263" s="8"/>
      <c r="BN2263" s="8"/>
      <c r="BO2263" s="10"/>
      <c r="BP2263" s="8"/>
      <c r="BQ2263" s="8"/>
      <c r="BR2263" s="8"/>
      <c r="BS2263" s="8"/>
      <c r="BT2263" s="8"/>
      <c r="BU2263" s="8"/>
      <c r="BV2263" s="8"/>
      <c r="BW2263" s="8"/>
    </row>
    <row r="2264" spans="1:75" x14ac:dyDescent="0.3">
      <c r="A2264" s="7"/>
      <c r="B2264" s="3"/>
      <c r="C2264" s="3"/>
      <c r="D2264" s="3"/>
      <c r="E2264" s="3"/>
      <c r="F2264" s="3"/>
      <c r="H2264" s="3"/>
      <c r="I2264" s="3"/>
      <c r="J2264" s="3"/>
      <c r="K2264" s="3"/>
      <c r="L2264" s="3"/>
      <c r="M2264" s="3"/>
      <c r="N2264" s="3"/>
      <c r="O2264" s="3"/>
      <c r="P2264" s="3"/>
      <c r="Q2264" s="3"/>
      <c r="R2264" s="3"/>
      <c r="S2264" s="3"/>
      <c r="T2264" s="3"/>
      <c r="U2264" s="3"/>
      <c r="V2264" s="3"/>
      <c r="W2264" s="3"/>
      <c r="X2264" s="3"/>
      <c r="Y2264" s="3"/>
      <c r="Z2264" s="3"/>
      <c r="AA2264" s="3"/>
      <c r="AB2264" s="3"/>
      <c r="AC2264" s="3"/>
      <c r="AD2264" s="3"/>
      <c r="AE2264" s="3"/>
      <c r="AF2264" s="3"/>
      <c r="AG2264" s="3"/>
      <c r="AH2264" s="3"/>
      <c r="AI2264" s="3"/>
      <c r="AJ2264" s="3"/>
      <c r="AK2264" s="3"/>
      <c r="AL2264" s="3"/>
      <c r="AM2264" s="3"/>
      <c r="AN2264" s="3"/>
      <c r="AO2264" s="3"/>
      <c r="AP2264" s="3"/>
      <c r="AQ2264" s="3"/>
      <c r="AR2264" s="3"/>
      <c r="AS2264" s="3"/>
      <c r="AT2264" s="3"/>
      <c r="AU2264" s="3"/>
      <c r="AV2264" s="3"/>
      <c r="AW2264" s="3"/>
      <c r="AX2264" s="3"/>
      <c r="AY2264" s="3"/>
      <c r="AZ2264" s="3"/>
      <c r="BA2264" s="3"/>
      <c r="BB2264" s="3"/>
      <c r="BC2264" s="3"/>
      <c r="BD2264" s="3"/>
      <c r="BE2264" s="3"/>
      <c r="BF2264" s="3"/>
      <c r="BG2264" s="3"/>
      <c r="BH2264" s="3"/>
      <c r="BI2264" s="3"/>
      <c r="BJ2264" s="3"/>
      <c r="BK2264" s="3"/>
      <c r="BL2264" s="51"/>
      <c r="BM2264" s="8"/>
      <c r="BN2264" s="8"/>
      <c r="BO2264" s="10"/>
      <c r="BP2264" s="8"/>
      <c r="BQ2264" s="8"/>
      <c r="BR2264" s="8"/>
      <c r="BS2264" s="8"/>
      <c r="BT2264" s="8"/>
      <c r="BU2264" s="8"/>
      <c r="BV2264" s="8"/>
      <c r="BW2264" s="8"/>
    </row>
    <row r="2265" spans="1:75" x14ac:dyDescent="0.3">
      <c r="A2265" s="7"/>
      <c r="B2265" s="3"/>
      <c r="C2265" s="3"/>
      <c r="D2265" s="3"/>
      <c r="E2265" s="3"/>
      <c r="F2265" s="3"/>
      <c r="H2265" s="3"/>
      <c r="I2265" s="3"/>
      <c r="J2265" s="3"/>
      <c r="K2265" s="3"/>
      <c r="L2265" s="3"/>
      <c r="M2265" s="3"/>
      <c r="N2265" s="3"/>
      <c r="O2265" s="3"/>
      <c r="P2265" s="3"/>
      <c r="Q2265" s="3"/>
      <c r="R2265" s="3"/>
      <c r="S2265" s="3"/>
      <c r="T2265" s="3"/>
      <c r="U2265" s="3"/>
      <c r="V2265" s="3"/>
      <c r="W2265" s="3"/>
      <c r="X2265" s="3"/>
      <c r="Y2265" s="3"/>
      <c r="Z2265" s="3"/>
      <c r="AA2265" s="3"/>
      <c r="AB2265" s="3"/>
      <c r="AC2265" s="3"/>
      <c r="AD2265" s="3"/>
      <c r="AE2265" s="3"/>
      <c r="AF2265" s="3"/>
      <c r="AG2265" s="3"/>
      <c r="AH2265" s="3"/>
      <c r="AI2265" s="3"/>
      <c r="AJ2265" s="3"/>
      <c r="AK2265" s="3"/>
      <c r="AL2265" s="3"/>
      <c r="AM2265" s="3"/>
      <c r="AN2265" s="3"/>
      <c r="AO2265" s="3"/>
      <c r="AP2265" s="3"/>
      <c r="AQ2265" s="3"/>
      <c r="AR2265" s="3"/>
      <c r="AS2265" s="3"/>
      <c r="AT2265" s="3"/>
      <c r="AU2265" s="3"/>
      <c r="AV2265" s="3"/>
      <c r="AW2265" s="3"/>
      <c r="AX2265" s="3"/>
      <c r="AY2265" s="3"/>
      <c r="AZ2265" s="3"/>
      <c r="BA2265" s="3"/>
      <c r="BB2265" s="3"/>
      <c r="BC2265" s="3"/>
      <c r="BD2265" s="3"/>
      <c r="BE2265" s="3"/>
      <c r="BF2265" s="3"/>
      <c r="BG2265" s="3"/>
      <c r="BH2265" s="3"/>
      <c r="BI2265" s="3"/>
      <c r="BJ2265" s="3"/>
      <c r="BK2265" s="3"/>
      <c r="BL2265" s="51"/>
      <c r="BM2265" s="8"/>
      <c r="BN2265" s="8"/>
      <c r="BO2265" s="10"/>
      <c r="BP2265" s="8"/>
      <c r="BQ2265" s="8"/>
      <c r="BR2265" s="8"/>
      <c r="BS2265" s="8"/>
      <c r="BT2265" s="8"/>
      <c r="BU2265" s="8"/>
      <c r="BV2265" s="8"/>
      <c r="BW2265" s="8"/>
    </row>
    <row r="2266" spans="1:75" x14ac:dyDescent="0.3">
      <c r="A2266" s="7"/>
      <c r="B2266" s="3"/>
      <c r="C2266" s="3"/>
      <c r="D2266" s="3"/>
      <c r="E2266" s="3"/>
      <c r="F2266" s="3"/>
      <c r="H2266" s="3"/>
      <c r="I2266" s="3"/>
      <c r="J2266" s="3"/>
      <c r="K2266" s="3"/>
      <c r="L2266" s="3"/>
      <c r="M2266" s="3"/>
      <c r="N2266" s="3"/>
      <c r="O2266" s="3"/>
      <c r="P2266" s="3"/>
      <c r="Q2266" s="3"/>
      <c r="R2266" s="3"/>
      <c r="S2266" s="3"/>
      <c r="T2266" s="3"/>
      <c r="U2266" s="3"/>
      <c r="V2266" s="3"/>
      <c r="W2266" s="3"/>
      <c r="X2266" s="3"/>
      <c r="Y2266" s="3"/>
      <c r="Z2266" s="3"/>
      <c r="AA2266" s="3"/>
      <c r="AB2266" s="3"/>
      <c r="AC2266" s="3"/>
      <c r="AD2266" s="3"/>
      <c r="AE2266" s="3"/>
      <c r="AF2266" s="3"/>
      <c r="AG2266" s="3"/>
      <c r="AH2266" s="3"/>
      <c r="AI2266" s="3"/>
      <c r="AJ2266" s="3"/>
      <c r="AK2266" s="3"/>
      <c r="AL2266" s="3"/>
      <c r="AM2266" s="3"/>
      <c r="AN2266" s="3"/>
      <c r="AO2266" s="3"/>
      <c r="AP2266" s="3"/>
      <c r="AQ2266" s="3"/>
      <c r="AR2266" s="3"/>
      <c r="AS2266" s="3"/>
      <c r="AT2266" s="3"/>
      <c r="AU2266" s="3"/>
      <c r="AV2266" s="3"/>
      <c r="AW2266" s="3"/>
      <c r="AX2266" s="3"/>
      <c r="AY2266" s="3"/>
      <c r="AZ2266" s="3"/>
      <c r="BA2266" s="3"/>
      <c r="BB2266" s="3"/>
      <c r="BC2266" s="3"/>
      <c r="BD2266" s="3"/>
      <c r="BE2266" s="3"/>
      <c r="BF2266" s="3"/>
      <c r="BG2266" s="3"/>
      <c r="BH2266" s="3"/>
      <c r="BI2266" s="3"/>
      <c r="BJ2266" s="3"/>
      <c r="BK2266" s="3"/>
      <c r="BL2266" s="51"/>
      <c r="BM2266" s="8"/>
      <c r="BN2266" s="8"/>
      <c r="BO2266" s="10"/>
      <c r="BP2266" s="8"/>
      <c r="BQ2266" s="8"/>
      <c r="BR2266" s="8"/>
      <c r="BS2266" s="8"/>
      <c r="BT2266" s="8"/>
      <c r="BU2266" s="8"/>
      <c r="BV2266" s="8"/>
      <c r="BW2266" s="8"/>
    </row>
    <row r="2267" spans="1:75" x14ac:dyDescent="0.3">
      <c r="A2267" s="7"/>
      <c r="B2267" s="3"/>
      <c r="C2267" s="3"/>
      <c r="D2267" s="3"/>
      <c r="E2267" s="3"/>
      <c r="F2267" s="3"/>
      <c r="H2267" s="3"/>
      <c r="I2267" s="3"/>
      <c r="J2267" s="3"/>
      <c r="K2267" s="3"/>
      <c r="L2267" s="3"/>
      <c r="M2267" s="3"/>
      <c r="N2267" s="3"/>
      <c r="O2267" s="3"/>
      <c r="P2267" s="3"/>
      <c r="Q2267" s="3"/>
      <c r="R2267" s="3"/>
      <c r="S2267" s="3"/>
      <c r="T2267" s="3"/>
      <c r="U2267" s="3"/>
      <c r="V2267" s="3"/>
      <c r="W2267" s="3"/>
      <c r="X2267" s="3"/>
      <c r="Y2267" s="3"/>
      <c r="Z2267" s="3"/>
      <c r="AA2267" s="3"/>
      <c r="AB2267" s="3"/>
      <c r="AC2267" s="3"/>
      <c r="AD2267" s="3"/>
      <c r="AE2267" s="3"/>
      <c r="AF2267" s="3"/>
      <c r="AG2267" s="3"/>
      <c r="AH2267" s="3"/>
      <c r="AI2267" s="3"/>
      <c r="AJ2267" s="3"/>
      <c r="AK2267" s="3"/>
      <c r="AL2267" s="3"/>
      <c r="AM2267" s="3"/>
      <c r="AN2267" s="3"/>
      <c r="AO2267" s="3"/>
      <c r="AP2267" s="3"/>
      <c r="AQ2267" s="3"/>
      <c r="AR2267" s="3"/>
      <c r="AS2267" s="3"/>
      <c r="AT2267" s="3"/>
      <c r="AU2267" s="3"/>
      <c r="AV2267" s="3"/>
      <c r="AW2267" s="3"/>
      <c r="AX2267" s="3"/>
      <c r="AY2267" s="3"/>
      <c r="AZ2267" s="3"/>
      <c r="BA2267" s="3"/>
      <c r="BB2267" s="3"/>
      <c r="BC2267" s="3"/>
      <c r="BD2267" s="3"/>
      <c r="BE2267" s="3"/>
      <c r="BF2267" s="3"/>
      <c r="BG2267" s="3"/>
      <c r="BH2267" s="3"/>
      <c r="BI2267" s="3"/>
      <c r="BJ2267" s="3"/>
      <c r="BK2267" s="3"/>
      <c r="BL2267" s="51"/>
      <c r="BM2267" s="8"/>
      <c r="BN2267" s="8"/>
      <c r="BO2267" s="10"/>
      <c r="BP2267" s="8"/>
      <c r="BQ2267" s="8"/>
      <c r="BR2267" s="8"/>
      <c r="BS2267" s="8"/>
      <c r="BT2267" s="8"/>
      <c r="BU2267" s="8"/>
      <c r="BV2267" s="8"/>
      <c r="BW2267" s="8"/>
    </row>
    <row r="2268" spans="1:75" x14ac:dyDescent="0.3">
      <c r="A2268" s="7"/>
      <c r="B2268" s="3"/>
      <c r="C2268" s="3"/>
      <c r="D2268" s="3"/>
      <c r="E2268" s="3"/>
      <c r="F2268" s="3"/>
      <c r="H2268" s="3"/>
      <c r="I2268" s="3"/>
      <c r="J2268" s="3"/>
      <c r="K2268" s="3"/>
      <c r="L2268" s="3"/>
      <c r="M2268" s="3"/>
      <c r="N2268" s="3"/>
      <c r="O2268" s="3"/>
      <c r="P2268" s="3"/>
      <c r="Q2268" s="3"/>
      <c r="R2268" s="3"/>
      <c r="S2268" s="3"/>
      <c r="T2268" s="3"/>
      <c r="U2268" s="3"/>
      <c r="V2268" s="3"/>
      <c r="W2268" s="3"/>
      <c r="X2268" s="3"/>
      <c r="Y2268" s="3"/>
      <c r="Z2268" s="3"/>
      <c r="AA2268" s="3"/>
      <c r="AB2268" s="3"/>
      <c r="AC2268" s="3"/>
      <c r="AD2268" s="3"/>
      <c r="AE2268" s="3"/>
      <c r="AF2268" s="3"/>
      <c r="AG2268" s="3"/>
      <c r="AH2268" s="3"/>
      <c r="AI2268" s="3"/>
      <c r="AJ2268" s="3"/>
      <c r="AK2268" s="3"/>
      <c r="AL2268" s="3"/>
      <c r="AM2268" s="3"/>
      <c r="AN2268" s="3"/>
      <c r="AO2268" s="3"/>
      <c r="AP2268" s="3"/>
      <c r="AQ2268" s="3"/>
      <c r="AR2268" s="3"/>
      <c r="AS2268" s="3"/>
      <c r="AT2268" s="3"/>
      <c r="AU2268" s="3"/>
      <c r="AV2268" s="3"/>
      <c r="AW2268" s="3"/>
      <c r="AX2268" s="3"/>
      <c r="AY2268" s="3"/>
      <c r="AZ2268" s="3"/>
      <c r="BA2268" s="3"/>
      <c r="BB2268" s="3"/>
      <c r="BC2268" s="3"/>
      <c r="BD2268" s="3"/>
      <c r="BE2268" s="3"/>
      <c r="BF2268" s="3"/>
      <c r="BG2268" s="3"/>
      <c r="BH2268" s="3"/>
      <c r="BI2268" s="3"/>
      <c r="BJ2268" s="3"/>
      <c r="BK2268" s="3"/>
      <c r="BL2268" s="51"/>
      <c r="BM2268" s="8"/>
      <c r="BN2268" s="8"/>
      <c r="BO2268" s="10"/>
      <c r="BP2268" s="8"/>
      <c r="BQ2268" s="8"/>
      <c r="BR2268" s="8"/>
      <c r="BS2268" s="8"/>
      <c r="BT2268" s="8"/>
      <c r="BU2268" s="8"/>
      <c r="BV2268" s="8"/>
      <c r="BW2268" s="8"/>
    </row>
    <row r="2269" spans="1:75" x14ac:dyDescent="0.3">
      <c r="A2269" s="7"/>
      <c r="B2269" s="3"/>
      <c r="C2269" s="3"/>
      <c r="D2269" s="3"/>
      <c r="E2269" s="3"/>
      <c r="F2269" s="3"/>
      <c r="H2269" s="3"/>
      <c r="I2269" s="3"/>
      <c r="J2269" s="3"/>
      <c r="K2269" s="3"/>
      <c r="L2269" s="3"/>
      <c r="M2269" s="3"/>
      <c r="N2269" s="3"/>
      <c r="O2269" s="3"/>
      <c r="P2269" s="3"/>
      <c r="Q2269" s="3"/>
      <c r="R2269" s="3"/>
      <c r="S2269" s="3"/>
      <c r="T2269" s="3"/>
      <c r="U2269" s="3"/>
      <c r="V2269" s="3"/>
      <c r="W2269" s="3"/>
      <c r="X2269" s="3"/>
      <c r="Y2269" s="3"/>
      <c r="Z2269" s="3"/>
      <c r="AA2269" s="3"/>
      <c r="AB2269" s="3"/>
      <c r="AC2269" s="3"/>
      <c r="AD2269" s="3"/>
      <c r="AE2269" s="3"/>
      <c r="AF2269" s="3"/>
      <c r="AG2269" s="3"/>
      <c r="AH2269" s="3"/>
      <c r="AI2269" s="3"/>
      <c r="AJ2269" s="3"/>
      <c r="AK2269" s="3"/>
      <c r="AL2269" s="3"/>
      <c r="AM2269" s="3"/>
      <c r="AN2269" s="3"/>
      <c r="AO2269" s="3"/>
      <c r="AP2269" s="3"/>
      <c r="AQ2269" s="3"/>
      <c r="AR2269" s="3"/>
      <c r="AS2269" s="3"/>
      <c r="AT2269" s="3"/>
      <c r="AU2269" s="3"/>
      <c r="AV2269" s="3"/>
      <c r="AW2269" s="3"/>
      <c r="AX2269" s="3"/>
      <c r="AY2269" s="3"/>
      <c r="AZ2269" s="3"/>
      <c r="BA2269" s="3"/>
      <c r="BB2269" s="3"/>
      <c r="BC2269" s="3"/>
      <c r="BD2269" s="3"/>
      <c r="BE2269" s="3"/>
      <c r="BF2269" s="3"/>
      <c r="BG2269" s="3"/>
      <c r="BH2269" s="3"/>
      <c r="BI2269" s="3"/>
      <c r="BJ2269" s="3"/>
      <c r="BK2269" s="3"/>
      <c r="BL2269" s="51"/>
      <c r="BM2269" s="8"/>
      <c r="BN2269" s="8"/>
      <c r="BO2269" s="10"/>
      <c r="BP2269" s="8"/>
      <c r="BQ2269" s="8"/>
      <c r="BR2269" s="8"/>
      <c r="BS2269" s="8"/>
      <c r="BT2269" s="8"/>
      <c r="BU2269" s="8"/>
      <c r="BV2269" s="8"/>
      <c r="BW2269" s="8"/>
    </row>
    <row r="2270" spans="1:75" x14ac:dyDescent="0.3">
      <c r="A2270" s="7"/>
      <c r="B2270" s="3"/>
      <c r="C2270" s="3"/>
      <c r="D2270" s="3"/>
      <c r="E2270" s="3"/>
      <c r="F2270" s="3"/>
      <c r="H2270" s="3"/>
      <c r="I2270" s="3"/>
      <c r="J2270" s="3"/>
      <c r="K2270" s="3"/>
      <c r="L2270" s="3"/>
      <c r="M2270" s="3"/>
      <c r="N2270" s="3"/>
      <c r="O2270" s="3"/>
      <c r="P2270" s="3"/>
      <c r="Q2270" s="3"/>
      <c r="R2270" s="3"/>
      <c r="S2270" s="3"/>
      <c r="T2270" s="3"/>
      <c r="U2270" s="3"/>
      <c r="V2270" s="3"/>
      <c r="W2270" s="3"/>
      <c r="X2270" s="3"/>
      <c r="Y2270" s="3"/>
      <c r="Z2270" s="3"/>
      <c r="AA2270" s="3"/>
      <c r="AB2270" s="3"/>
      <c r="AC2270" s="3"/>
      <c r="AD2270" s="3"/>
      <c r="AE2270" s="3"/>
      <c r="AF2270" s="3"/>
      <c r="AG2270" s="3"/>
      <c r="AH2270" s="3"/>
      <c r="AI2270" s="3"/>
      <c r="AJ2270" s="3"/>
      <c r="AK2270" s="3"/>
      <c r="AL2270" s="3"/>
      <c r="AM2270" s="3"/>
      <c r="AN2270" s="3"/>
      <c r="AO2270" s="3"/>
      <c r="AP2270" s="3"/>
      <c r="AQ2270" s="3"/>
      <c r="AR2270" s="3"/>
      <c r="AS2270" s="3"/>
      <c r="AT2270" s="3"/>
      <c r="AU2270" s="3"/>
      <c r="AV2270" s="3"/>
      <c r="AW2270" s="3"/>
      <c r="AX2270" s="3"/>
      <c r="AY2270" s="3"/>
      <c r="AZ2270" s="3"/>
      <c r="BA2270" s="3"/>
      <c r="BB2270" s="3"/>
      <c r="BC2270" s="3"/>
      <c r="BD2270" s="3"/>
      <c r="BE2270" s="3"/>
      <c r="BF2270" s="3"/>
      <c r="BG2270" s="3"/>
      <c r="BH2270" s="3"/>
      <c r="BI2270" s="3"/>
      <c r="BJ2270" s="3"/>
      <c r="BK2270" s="3"/>
      <c r="BL2270" s="51"/>
      <c r="BM2270" s="8"/>
      <c r="BN2270" s="8"/>
      <c r="BO2270" s="10"/>
      <c r="BP2270" s="8"/>
      <c r="BQ2270" s="8"/>
      <c r="BR2270" s="8"/>
      <c r="BS2270" s="8"/>
      <c r="BT2270" s="8"/>
      <c r="BU2270" s="8"/>
      <c r="BV2270" s="8"/>
      <c r="BW2270" s="8"/>
    </row>
    <row r="2271" spans="1:75" x14ac:dyDescent="0.3">
      <c r="A2271" s="7"/>
      <c r="B2271" s="3"/>
      <c r="C2271" s="3"/>
      <c r="D2271" s="3"/>
      <c r="E2271" s="3"/>
      <c r="F2271" s="3"/>
      <c r="H2271" s="3"/>
      <c r="I2271" s="3"/>
      <c r="J2271" s="3"/>
      <c r="K2271" s="3"/>
      <c r="L2271" s="3"/>
      <c r="M2271" s="3"/>
      <c r="N2271" s="3"/>
      <c r="O2271" s="3"/>
      <c r="P2271" s="3"/>
      <c r="Q2271" s="3"/>
      <c r="R2271" s="3"/>
      <c r="S2271" s="3"/>
      <c r="T2271" s="3"/>
      <c r="U2271" s="3"/>
      <c r="V2271" s="3"/>
      <c r="W2271" s="3"/>
      <c r="X2271" s="3"/>
      <c r="Y2271" s="3"/>
      <c r="Z2271" s="3"/>
      <c r="AA2271" s="3"/>
      <c r="AB2271" s="3"/>
      <c r="AC2271" s="3"/>
      <c r="AD2271" s="3"/>
      <c r="AE2271" s="3"/>
      <c r="AF2271" s="3"/>
      <c r="AG2271" s="3"/>
      <c r="AH2271" s="3"/>
      <c r="AI2271" s="3"/>
      <c r="AJ2271" s="3"/>
      <c r="AK2271" s="3"/>
      <c r="AL2271" s="3"/>
      <c r="AM2271" s="3"/>
      <c r="AN2271" s="3"/>
      <c r="AO2271" s="3"/>
      <c r="AP2271" s="3"/>
      <c r="AQ2271" s="3"/>
      <c r="AR2271" s="3"/>
      <c r="AS2271" s="3"/>
      <c r="AT2271" s="3"/>
      <c r="AU2271" s="3"/>
      <c r="AV2271" s="3"/>
      <c r="AW2271" s="3"/>
      <c r="AX2271" s="3"/>
      <c r="AY2271" s="3"/>
      <c r="AZ2271" s="3"/>
      <c r="BA2271" s="3"/>
      <c r="BB2271" s="3"/>
      <c r="BC2271" s="3"/>
      <c r="BD2271" s="3"/>
      <c r="BE2271" s="3"/>
      <c r="BF2271" s="3"/>
      <c r="BG2271" s="3"/>
      <c r="BH2271" s="3"/>
      <c r="BI2271" s="3"/>
      <c r="BJ2271" s="3"/>
      <c r="BK2271" s="3"/>
      <c r="BL2271" s="51"/>
      <c r="BM2271" s="8"/>
      <c r="BN2271" s="8"/>
      <c r="BO2271" s="10"/>
      <c r="BP2271" s="8"/>
      <c r="BQ2271" s="8"/>
      <c r="BR2271" s="8"/>
      <c r="BS2271" s="8"/>
      <c r="BT2271" s="8"/>
      <c r="BU2271" s="8"/>
      <c r="BV2271" s="8"/>
      <c r="BW2271" s="8"/>
    </row>
    <row r="2272" spans="1:75" x14ac:dyDescent="0.3">
      <c r="A2272" s="7"/>
      <c r="B2272" s="3"/>
      <c r="C2272" s="3"/>
      <c r="D2272" s="3"/>
      <c r="E2272" s="3"/>
      <c r="F2272" s="3"/>
      <c r="H2272" s="3"/>
      <c r="I2272" s="3"/>
      <c r="J2272" s="3"/>
      <c r="K2272" s="3"/>
      <c r="L2272" s="3"/>
      <c r="M2272" s="3"/>
      <c r="N2272" s="3"/>
      <c r="O2272" s="3"/>
      <c r="P2272" s="3"/>
      <c r="Q2272" s="3"/>
      <c r="R2272" s="3"/>
      <c r="S2272" s="3"/>
      <c r="T2272" s="3"/>
      <c r="U2272" s="3"/>
      <c r="V2272" s="3"/>
      <c r="W2272" s="3"/>
      <c r="X2272" s="3"/>
      <c r="Y2272" s="3"/>
      <c r="Z2272" s="3"/>
      <c r="AA2272" s="3"/>
      <c r="AB2272" s="3"/>
      <c r="AC2272" s="3"/>
      <c r="AD2272" s="3"/>
      <c r="AE2272" s="3"/>
      <c r="AF2272" s="3"/>
      <c r="AG2272" s="3"/>
      <c r="AH2272" s="3"/>
      <c r="AI2272" s="3"/>
      <c r="AJ2272" s="3"/>
      <c r="AK2272" s="3"/>
      <c r="AL2272" s="3"/>
      <c r="AM2272" s="3"/>
      <c r="AN2272" s="3"/>
      <c r="AO2272" s="3"/>
      <c r="AP2272" s="3"/>
      <c r="AQ2272" s="3"/>
      <c r="AR2272" s="3"/>
      <c r="AS2272" s="3"/>
      <c r="AT2272" s="3"/>
      <c r="AU2272" s="3"/>
      <c r="AV2272" s="3"/>
      <c r="AW2272" s="3"/>
      <c r="AX2272" s="3"/>
      <c r="AY2272" s="3"/>
      <c r="AZ2272" s="3"/>
      <c r="BA2272" s="3"/>
      <c r="BB2272" s="3"/>
      <c r="BC2272" s="3"/>
      <c r="BD2272" s="3"/>
      <c r="BE2272" s="3"/>
      <c r="BF2272" s="3"/>
      <c r="BG2272" s="3"/>
      <c r="BH2272" s="3"/>
      <c r="BI2272" s="3"/>
      <c r="BJ2272" s="3"/>
      <c r="BK2272" s="3"/>
      <c r="BL2272" s="51"/>
      <c r="BM2272" s="8"/>
      <c r="BN2272" s="8"/>
      <c r="BO2272" s="10"/>
      <c r="BP2272" s="8"/>
      <c r="BQ2272" s="8"/>
      <c r="BR2272" s="8"/>
      <c r="BS2272" s="8"/>
      <c r="BT2272" s="8"/>
      <c r="BU2272" s="8"/>
      <c r="BV2272" s="8"/>
      <c r="BW2272" s="8"/>
    </row>
    <row r="2273" spans="1:75" x14ac:dyDescent="0.3">
      <c r="A2273" s="7"/>
      <c r="B2273" s="3"/>
      <c r="C2273" s="3"/>
      <c r="D2273" s="3"/>
      <c r="E2273" s="3"/>
      <c r="F2273" s="3"/>
      <c r="H2273" s="3"/>
      <c r="I2273" s="3"/>
      <c r="J2273" s="3"/>
      <c r="K2273" s="3"/>
      <c r="L2273" s="3"/>
      <c r="M2273" s="3"/>
      <c r="N2273" s="3"/>
      <c r="O2273" s="3"/>
      <c r="P2273" s="3"/>
      <c r="Q2273" s="3"/>
      <c r="R2273" s="3"/>
      <c r="S2273" s="3"/>
      <c r="T2273" s="3"/>
      <c r="U2273" s="3"/>
      <c r="V2273" s="3"/>
      <c r="W2273" s="3"/>
      <c r="X2273" s="3"/>
      <c r="Y2273" s="3"/>
      <c r="Z2273" s="3"/>
      <c r="AA2273" s="3"/>
      <c r="AB2273" s="3"/>
      <c r="AC2273" s="3"/>
      <c r="AD2273" s="3"/>
      <c r="AE2273" s="3"/>
      <c r="AF2273" s="3"/>
      <c r="AG2273" s="3"/>
      <c r="AH2273" s="3"/>
      <c r="AI2273" s="3"/>
      <c r="AJ2273" s="3"/>
      <c r="AK2273" s="3"/>
      <c r="AL2273" s="3"/>
      <c r="AM2273" s="3"/>
      <c r="AN2273" s="3"/>
      <c r="AO2273" s="3"/>
      <c r="AP2273" s="3"/>
      <c r="AQ2273" s="3"/>
      <c r="AR2273" s="3"/>
      <c r="AS2273" s="3"/>
      <c r="AT2273" s="3"/>
      <c r="AU2273" s="3"/>
      <c r="AV2273" s="3"/>
      <c r="AW2273" s="3"/>
      <c r="AX2273" s="3"/>
      <c r="AY2273" s="3"/>
      <c r="AZ2273" s="3"/>
      <c r="BA2273" s="3"/>
      <c r="BB2273" s="3"/>
      <c r="BC2273" s="3"/>
      <c r="BD2273" s="3"/>
      <c r="BE2273" s="3"/>
      <c r="BF2273" s="3"/>
      <c r="BG2273" s="3"/>
      <c r="BH2273" s="3"/>
      <c r="BI2273" s="3"/>
      <c r="BJ2273" s="3"/>
      <c r="BK2273" s="3"/>
      <c r="BL2273" s="51"/>
      <c r="BM2273" s="8"/>
      <c r="BN2273" s="8"/>
      <c r="BO2273" s="10"/>
      <c r="BP2273" s="8"/>
      <c r="BQ2273" s="8"/>
      <c r="BR2273" s="8"/>
      <c r="BS2273" s="8"/>
      <c r="BT2273" s="8"/>
      <c r="BU2273" s="8"/>
      <c r="BV2273" s="8"/>
      <c r="BW2273" s="8"/>
    </row>
    <row r="2274" spans="1:75" x14ac:dyDescent="0.3">
      <c r="A2274" s="7"/>
      <c r="B2274" s="3"/>
      <c r="C2274" s="3"/>
      <c r="D2274" s="3"/>
      <c r="E2274" s="3"/>
      <c r="F2274" s="3"/>
      <c r="H2274" s="3"/>
      <c r="I2274" s="3"/>
      <c r="J2274" s="3"/>
      <c r="K2274" s="3"/>
      <c r="L2274" s="3"/>
      <c r="M2274" s="3"/>
      <c r="N2274" s="3"/>
      <c r="O2274" s="3"/>
      <c r="P2274" s="3"/>
      <c r="Q2274" s="3"/>
      <c r="R2274" s="3"/>
      <c r="S2274" s="3"/>
      <c r="T2274" s="3"/>
      <c r="U2274" s="3"/>
      <c r="V2274" s="3"/>
      <c r="W2274" s="3"/>
      <c r="X2274" s="3"/>
      <c r="Y2274" s="3"/>
      <c r="Z2274" s="3"/>
      <c r="AA2274" s="3"/>
      <c r="AB2274" s="3"/>
      <c r="AC2274" s="3"/>
      <c r="AD2274" s="3"/>
      <c r="AE2274" s="3"/>
      <c r="AF2274" s="3"/>
      <c r="AG2274" s="3"/>
      <c r="AH2274" s="3"/>
      <c r="AI2274" s="3"/>
      <c r="AJ2274" s="3"/>
      <c r="AK2274" s="3"/>
      <c r="AL2274" s="3"/>
      <c r="AM2274" s="3"/>
      <c r="AN2274" s="3"/>
      <c r="AO2274" s="3"/>
      <c r="AP2274" s="3"/>
      <c r="AQ2274" s="3"/>
      <c r="AR2274" s="3"/>
      <c r="AS2274" s="3"/>
      <c r="AT2274" s="3"/>
      <c r="AU2274" s="3"/>
      <c r="AV2274" s="3"/>
      <c r="AW2274" s="3"/>
      <c r="AX2274" s="3"/>
      <c r="AY2274" s="3"/>
      <c r="AZ2274" s="3"/>
      <c r="BA2274" s="3"/>
      <c r="BB2274" s="3"/>
      <c r="BC2274" s="3"/>
      <c r="BD2274" s="3"/>
      <c r="BE2274" s="3"/>
      <c r="BF2274" s="3"/>
      <c r="BG2274" s="3"/>
      <c r="BH2274" s="3"/>
      <c r="BI2274" s="3"/>
      <c r="BJ2274" s="3"/>
      <c r="BK2274" s="3"/>
      <c r="BL2274" s="51"/>
      <c r="BM2274" s="8"/>
      <c r="BN2274" s="8"/>
      <c r="BO2274" s="10"/>
      <c r="BP2274" s="8"/>
      <c r="BQ2274" s="8"/>
      <c r="BR2274" s="8"/>
      <c r="BS2274" s="8"/>
      <c r="BT2274" s="8"/>
      <c r="BU2274" s="8"/>
      <c r="BV2274" s="8"/>
      <c r="BW2274" s="8"/>
    </row>
    <row r="2275" spans="1:75" x14ac:dyDescent="0.3">
      <c r="A2275" s="7"/>
      <c r="B2275" s="3"/>
      <c r="C2275" s="3"/>
      <c r="D2275" s="3"/>
      <c r="E2275" s="3"/>
      <c r="F2275" s="3"/>
      <c r="H2275" s="3"/>
      <c r="I2275" s="3"/>
      <c r="J2275" s="3"/>
      <c r="K2275" s="3"/>
      <c r="L2275" s="3"/>
      <c r="M2275" s="3"/>
      <c r="N2275" s="3"/>
      <c r="O2275" s="3"/>
      <c r="P2275" s="3"/>
      <c r="Q2275" s="3"/>
      <c r="R2275" s="3"/>
      <c r="S2275" s="3"/>
      <c r="T2275" s="3"/>
      <c r="U2275" s="3"/>
      <c r="V2275" s="3"/>
      <c r="W2275" s="3"/>
      <c r="X2275" s="3"/>
      <c r="Y2275" s="3"/>
      <c r="Z2275" s="3"/>
      <c r="AA2275" s="3"/>
      <c r="AB2275" s="3"/>
      <c r="AC2275" s="3"/>
      <c r="AD2275" s="3"/>
      <c r="AE2275" s="3"/>
      <c r="AF2275" s="3"/>
      <c r="AG2275" s="3"/>
      <c r="AH2275" s="3"/>
      <c r="AI2275" s="3"/>
      <c r="AJ2275" s="3"/>
      <c r="AK2275" s="3"/>
      <c r="AL2275" s="3"/>
      <c r="AM2275" s="3"/>
      <c r="AN2275" s="3"/>
      <c r="AO2275" s="3"/>
      <c r="AP2275" s="3"/>
      <c r="AQ2275" s="3"/>
      <c r="AR2275" s="3"/>
      <c r="AS2275" s="3"/>
      <c r="AT2275" s="3"/>
      <c r="AU2275" s="3"/>
      <c r="AV2275" s="3"/>
      <c r="AW2275" s="3"/>
      <c r="AX2275" s="3"/>
      <c r="AY2275" s="3"/>
      <c r="AZ2275" s="3"/>
      <c r="BA2275" s="3"/>
      <c r="BB2275" s="3"/>
      <c r="BC2275" s="3"/>
      <c r="BD2275" s="3"/>
      <c r="BE2275" s="3"/>
      <c r="BF2275" s="3"/>
      <c r="BG2275" s="3"/>
      <c r="BH2275" s="3"/>
      <c r="BI2275" s="3"/>
      <c r="BJ2275" s="3"/>
      <c r="BK2275" s="3"/>
      <c r="BL2275" s="51"/>
      <c r="BM2275" s="8"/>
      <c r="BN2275" s="8"/>
      <c r="BO2275" s="10"/>
      <c r="BP2275" s="8"/>
      <c r="BQ2275" s="8"/>
      <c r="BR2275" s="8"/>
      <c r="BS2275" s="8"/>
      <c r="BT2275" s="8"/>
      <c r="BU2275" s="8"/>
      <c r="BV2275" s="8"/>
      <c r="BW2275" s="8"/>
    </row>
    <row r="2276" spans="1:75" x14ac:dyDescent="0.3">
      <c r="A2276" s="7"/>
      <c r="B2276" s="3"/>
      <c r="C2276" s="3"/>
      <c r="D2276" s="3"/>
      <c r="E2276" s="3"/>
      <c r="F2276" s="3"/>
      <c r="H2276" s="3"/>
      <c r="I2276" s="3"/>
      <c r="J2276" s="3"/>
      <c r="K2276" s="3"/>
      <c r="L2276" s="3"/>
      <c r="M2276" s="3"/>
      <c r="N2276" s="3"/>
      <c r="O2276" s="3"/>
      <c r="P2276" s="3"/>
      <c r="Q2276" s="3"/>
      <c r="R2276" s="3"/>
      <c r="S2276" s="3"/>
      <c r="T2276" s="3"/>
      <c r="U2276" s="3"/>
      <c r="V2276" s="3"/>
      <c r="W2276" s="3"/>
      <c r="X2276" s="3"/>
      <c r="Y2276" s="3"/>
      <c r="Z2276" s="3"/>
      <c r="AA2276" s="3"/>
      <c r="AB2276" s="3"/>
      <c r="AC2276" s="3"/>
      <c r="AD2276" s="3"/>
      <c r="AE2276" s="3"/>
      <c r="AF2276" s="3"/>
      <c r="AG2276" s="3"/>
      <c r="AH2276" s="3"/>
      <c r="AI2276" s="3"/>
      <c r="AJ2276" s="3"/>
      <c r="AK2276" s="3"/>
      <c r="AL2276" s="3"/>
      <c r="AM2276" s="3"/>
      <c r="AN2276" s="3"/>
      <c r="AO2276" s="3"/>
      <c r="AP2276" s="3"/>
      <c r="AQ2276" s="3"/>
      <c r="AR2276" s="3"/>
      <c r="AS2276" s="3"/>
      <c r="AT2276" s="3"/>
      <c r="AU2276" s="3"/>
      <c r="AV2276" s="3"/>
      <c r="AW2276" s="3"/>
      <c r="AX2276" s="3"/>
      <c r="AY2276" s="3"/>
      <c r="AZ2276" s="3"/>
      <c r="BA2276" s="3"/>
      <c r="BB2276" s="3"/>
      <c r="BC2276" s="3"/>
      <c r="BD2276" s="3"/>
      <c r="BE2276" s="3"/>
      <c r="BF2276" s="3"/>
      <c r="BG2276" s="3"/>
      <c r="BH2276" s="3"/>
      <c r="BI2276" s="3"/>
      <c r="BJ2276" s="3"/>
      <c r="BK2276" s="3"/>
      <c r="BL2276" s="51"/>
      <c r="BM2276" s="8"/>
      <c r="BN2276" s="8"/>
      <c r="BO2276" s="10"/>
      <c r="BP2276" s="8"/>
      <c r="BQ2276" s="8"/>
      <c r="BR2276" s="8"/>
      <c r="BS2276" s="8"/>
      <c r="BT2276" s="8"/>
      <c r="BU2276" s="8"/>
      <c r="BV2276" s="8"/>
      <c r="BW2276" s="8"/>
    </row>
    <row r="2277" spans="1:75" x14ac:dyDescent="0.3">
      <c r="A2277" s="7"/>
      <c r="B2277" s="3"/>
      <c r="C2277" s="3"/>
      <c r="D2277" s="3"/>
      <c r="E2277" s="3"/>
      <c r="F2277" s="3"/>
      <c r="H2277" s="3"/>
      <c r="I2277" s="3"/>
      <c r="J2277" s="3"/>
      <c r="K2277" s="3"/>
      <c r="L2277" s="3"/>
      <c r="M2277" s="3"/>
      <c r="N2277" s="3"/>
      <c r="O2277" s="3"/>
      <c r="P2277" s="3"/>
      <c r="Q2277" s="3"/>
      <c r="R2277" s="3"/>
      <c r="S2277" s="3"/>
      <c r="T2277" s="3"/>
      <c r="U2277" s="3"/>
      <c r="V2277" s="3"/>
      <c r="W2277" s="3"/>
      <c r="X2277" s="3"/>
      <c r="Y2277" s="3"/>
      <c r="Z2277" s="3"/>
      <c r="AA2277" s="3"/>
      <c r="AB2277" s="3"/>
      <c r="AC2277" s="3"/>
      <c r="AD2277" s="3"/>
      <c r="AE2277" s="3"/>
      <c r="AF2277" s="3"/>
      <c r="AG2277" s="3"/>
      <c r="AH2277" s="3"/>
      <c r="AI2277" s="3"/>
      <c r="AJ2277" s="3"/>
      <c r="AK2277" s="3"/>
      <c r="AL2277" s="3"/>
      <c r="AM2277" s="3"/>
      <c r="AN2277" s="3"/>
      <c r="AO2277" s="3"/>
      <c r="AP2277" s="3"/>
      <c r="AQ2277" s="3"/>
      <c r="AR2277" s="3"/>
      <c r="AS2277" s="3"/>
      <c r="AT2277" s="3"/>
      <c r="AU2277" s="3"/>
      <c r="AV2277" s="3"/>
      <c r="AW2277" s="3"/>
      <c r="AX2277" s="3"/>
      <c r="AY2277" s="3"/>
      <c r="AZ2277" s="3"/>
      <c r="BA2277" s="3"/>
      <c r="BB2277" s="3"/>
      <c r="BC2277" s="3"/>
      <c r="BD2277" s="3"/>
      <c r="BE2277" s="3"/>
      <c r="BF2277" s="3"/>
      <c r="BG2277" s="3"/>
      <c r="BH2277" s="3"/>
      <c r="BI2277" s="3"/>
      <c r="BJ2277" s="3"/>
      <c r="BK2277" s="3"/>
      <c r="BL2277" s="51"/>
      <c r="BM2277" s="8"/>
      <c r="BN2277" s="8"/>
      <c r="BO2277" s="10"/>
      <c r="BP2277" s="8"/>
      <c r="BQ2277" s="8"/>
      <c r="BR2277" s="8"/>
      <c r="BS2277" s="8"/>
      <c r="BT2277" s="8"/>
      <c r="BU2277" s="8"/>
      <c r="BV2277" s="8"/>
      <c r="BW2277" s="8"/>
    </row>
    <row r="2278" spans="1:75" x14ac:dyDescent="0.3">
      <c r="A2278" s="7"/>
      <c r="B2278" s="3"/>
      <c r="C2278" s="3"/>
      <c r="D2278" s="3"/>
      <c r="E2278" s="3"/>
      <c r="F2278" s="3"/>
      <c r="H2278" s="3"/>
      <c r="I2278" s="3"/>
      <c r="J2278" s="3"/>
      <c r="K2278" s="3"/>
      <c r="L2278" s="3"/>
      <c r="M2278" s="3"/>
      <c r="N2278" s="3"/>
      <c r="O2278" s="3"/>
      <c r="P2278" s="3"/>
      <c r="Q2278" s="3"/>
      <c r="R2278" s="3"/>
      <c r="S2278" s="3"/>
      <c r="T2278" s="3"/>
      <c r="U2278" s="3"/>
      <c r="V2278" s="3"/>
      <c r="W2278" s="3"/>
      <c r="X2278" s="3"/>
      <c r="Y2278" s="3"/>
      <c r="Z2278" s="3"/>
      <c r="AA2278" s="3"/>
      <c r="AB2278" s="3"/>
      <c r="AC2278" s="3"/>
      <c r="AD2278" s="3"/>
      <c r="AE2278" s="3"/>
      <c r="AF2278" s="3"/>
      <c r="AG2278" s="3"/>
      <c r="AH2278" s="3"/>
      <c r="AI2278" s="3"/>
      <c r="AJ2278" s="3"/>
      <c r="AK2278" s="3"/>
      <c r="AL2278" s="3"/>
      <c r="AM2278" s="3"/>
      <c r="AN2278" s="3"/>
      <c r="AO2278" s="3"/>
      <c r="AP2278" s="3"/>
      <c r="AQ2278" s="3"/>
      <c r="AR2278" s="3"/>
      <c r="AS2278" s="3"/>
      <c r="AT2278" s="3"/>
      <c r="AU2278" s="3"/>
      <c r="AV2278" s="3"/>
      <c r="AW2278" s="3"/>
      <c r="AX2278" s="3"/>
      <c r="AY2278" s="3"/>
      <c r="AZ2278" s="3"/>
      <c r="BA2278" s="3"/>
      <c r="BB2278" s="3"/>
      <c r="BC2278" s="3"/>
      <c r="BD2278" s="3"/>
      <c r="BE2278" s="3"/>
      <c r="BF2278" s="3"/>
      <c r="BG2278" s="3"/>
      <c r="BH2278" s="3"/>
      <c r="BI2278" s="3"/>
      <c r="BJ2278" s="3"/>
      <c r="BK2278" s="3"/>
      <c r="BL2278" s="51"/>
      <c r="BM2278" s="8"/>
      <c r="BN2278" s="8"/>
      <c r="BO2278" s="10"/>
      <c r="BP2278" s="8"/>
      <c r="BQ2278" s="8"/>
      <c r="BR2278" s="8"/>
      <c r="BS2278" s="8"/>
      <c r="BT2278" s="8"/>
      <c r="BU2278" s="8"/>
      <c r="BV2278" s="8"/>
      <c r="BW2278" s="8"/>
    </row>
    <row r="2279" spans="1:75" x14ac:dyDescent="0.3">
      <c r="A2279" s="7"/>
      <c r="B2279" s="3"/>
      <c r="C2279" s="3"/>
      <c r="D2279" s="3"/>
      <c r="E2279" s="3"/>
      <c r="F2279" s="3"/>
      <c r="H2279" s="3"/>
      <c r="I2279" s="3"/>
      <c r="J2279" s="3"/>
      <c r="K2279" s="3"/>
      <c r="L2279" s="3"/>
      <c r="M2279" s="3"/>
      <c r="N2279" s="3"/>
      <c r="O2279" s="3"/>
      <c r="P2279" s="3"/>
      <c r="Q2279" s="3"/>
      <c r="R2279" s="3"/>
      <c r="S2279" s="3"/>
      <c r="T2279" s="3"/>
      <c r="U2279" s="3"/>
      <c r="V2279" s="3"/>
      <c r="W2279" s="3"/>
      <c r="X2279" s="3"/>
      <c r="Y2279" s="3"/>
      <c r="Z2279" s="3"/>
      <c r="AA2279" s="3"/>
      <c r="AB2279" s="3"/>
      <c r="AC2279" s="3"/>
      <c r="AD2279" s="3"/>
      <c r="AE2279" s="3"/>
      <c r="AF2279" s="3"/>
      <c r="AG2279" s="3"/>
      <c r="AH2279" s="3"/>
      <c r="AI2279" s="3"/>
      <c r="AJ2279" s="3"/>
      <c r="AK2279" s="3"/>
      <c r="AL2279" s="3"/>
      <c r="AM2279" s="3"/>
      <c r="AN2279" s="3"/>
      <c r="AO2279" s="3"/>
      <c r="AP2279" s="3"/>
      <c r="AQ2279" s="3"/>
      <c r="AR2279" s="3"/>
      <c r="AS2279" s="3"/>
      <c r="AT2279" s="3"/>
      <c r="AU2279" s="3"/>
      <c r="AV2279" s="3"/>
      <c r="AW2279" s="3"/>
      <c r="AX2279" s="3"/>
      <c r="AY2279" s="3"/>
      <c r="AZ2279" s="3"/>
      <c r="BA2279" s="3"/>
      <c r="BB2279" s="3"/>
      <c r="BC2279" s="3"/>
      <c r="BD2279" s="3"/>
      <c r="BE2279" s="3"/>
      <c r="BF2279" s="3"/>
      <c r="BG2279" s="3"/>
      <c r="BH2279" s="3"/>
      <c r="BI2279" s="3"/>
      <c r="BJ2279" s="3"/>
      <c r="BK2279" s="3"/>
      <c r="BL2279" s="51"/>
      <c r="BM2279" s="8"/>
      <c r="BN2279" s="8"/>
      <c r="BO2279" s="10"/>
      <c r="BP2279" s="8"/>
      <c r="BQ2279" s="8"/>
      <c r="BR2279" s="8"/>
      <c r="BS2279" s="8"/>
      <c r="BT2279" s="8"/>
      <c r="BU2279" s="8"/>
      <c r="BV2279" s="8"/>
      <c r="BW2279" s="8"/>
    </row>
    <row r="2280" spans="1:75" x14ac:dyDescent="0.3">
      <c r="A2280" s="7"/>
      <c r="B2280" s="3"/>
      <c r="C2280" s="3"/>
      <c r="D2280" s="3"/>
      <c r="E2280" s="3"/>
      <c r="F2280" s="3"/>
      <c r="H2280" s="3"/>
      <c r="I2280" s="3"/>
      <c r="J2280" s="3"/>
      <c r="K2280" s="3"/>
      <c r="L2280" s="3"/>
      <c r="M2280" s="3"/>
      <c r="N2280" s="3"/>
      <c r="O2280" s="3"/>
      <c r="P2280" s="3"/>
      <c r="Q2280" s="3"/>
      <c r="R2280" s="3"/>
      <c r="S2280" s="3"/>
      <c r="T2280" s="3"/>
      <c r="U2280" s="3"/>
      <c r="V2280" s="3"/>
      <c r="W2280" s="3"/>
      <c r="X2280" s="3"/>
      <c r="Y2280" s="3"/>
      <c r="Z2280" s="3"/>
      <c r="AA2280" s="3"/>
      <c r="AB2280" s="3"/>
      <c r="AC2280" s="3"/>
      <c r="AD2280" s="3"/>
      <c r="AE2280" s="3"/>
      <c r="AF2280" s="3"/>
      <c r="AG2280" s="3"/>
      <c r="AH2280" s="3"/>
      <c r="AI2280" s="3"/>
      <c r="AJ2280" s="3"/>
      <c r="AK2280" s="3"/>
      <c r="AL2280" s="3"/>
      <c r="AM2280" s="3"/>
      <c r="AN2280" s="3"/>
      <c r="AO2280" s="3"/>
      <c r="AP2280" s="3"/>
      <c r="AQ2280" s="3"/>
      <c r="AR2280" s="3"/>
      <c r="AS2280" s="3"/>
      <c r="AT2280" s="3"/>
      <c r="AU2280" s="3"/>
      <c r="AV2280" s="3"/>
      <c r="AW2280" s="3"/>
      <c r="AX2280" s="3"/>
      <c r="AY2280" s="3"/>
      <c r="AZ2280" s="3"/>
      <c r="BA2280" s="3"/>
      <c r="BB2280" s="3"/>
      <c r="BC2280" s="3"/>
      <c r="BD2280" s="3"/>
      <c r="BE2280" s="3"/>
      <c r="BF2280" s="3"/>
      <c r="BG2280" s="3"/>
      <c r="BH2280" s="3"/>
      <c r="BI2280" s="3"/>
      <c r="BJ2280" s="3"/>
      <c r="BK2280" s="3"/>
      <c r="BL2280" s="51"/>
      <c r="BM2280" s="8"/>
      <c r="BN2280" s="8"/>
      <c r="BO2280" s="10"/>
      <c r="BP2280" s="8"/>
      <c r="BQ2280" s="8"/>
      <c r="BR2280" s="8"/>
      <c r="BS2280" s="8"/>
      <c r="BT2280" s="8"/>
      <c r="BU2280" s="8"/>
      <c r="BV2280" s="8"/>
      <c r="BW2280" s="8"/>
    </row>
    <row r="2281" spans="1:75" x14ac:dyDescent="0.3">
      <c r="A2281" s="7"/>
      <c r="B2281" s="3"/>
      <c r="C2281" s="3"/>
      <c r="D2281" s="3"/>
      <c r="E2281" s="3"/>
      <c r="F2281" s="3"/>
      <c r="H2281" s="3"/>
      <c r="I2281" s="3"/>
      <c r="J2281" s="3"/>
      <c r="K2281" s="3"/>
      <c r="L2281" s="3"/>
      <c r="M2281" s="3"/>
      <c r="N2281" s="3"/>
      <c r="O2281" s="3"/>
      <c r="P2281" s="3"/>
      <c r="Q2281" s="3"/>
      <c r="R2281" s="3"/>
      <c r="S2281" s="3"/>
      <c r="T2281" s="3"/>
      <c r="U2281" s="3"/>
      <c r="V2281" s="3"/>
      <c r="W2281" s="3"/>
      <c r="X2281" s="3"/>
      <c r="Y2281" s="3"/>
      <c r="Z2281" s="3"/>
      <c r="AA2281" s="3"/>
      <c r="AB2281" s="3"/>
      <c r="AC2281" s="3"/>
      <c r="AD2281" s="3"/>
      <c r="AE2281" s="3"/>
      <c r="AF2281" s="3"/>
      <c r="AG2281" s="3"/>
      <c r="AH2281" s="3"/>
      <c r="AI2281" s="3"/>
      <c r="AJ2281" s="3"/>
      <c r="AK2281" s="3"/>
      <c r="AL2281" s="3"/>
      <c r="AM2281" s="3"/>
      <c r="AN2281" s="3"/>
      <c r="AO2281" s="3"/>
      <c r="AP2281" s="3"/>
      <c r="AQ2281" s="3"/>
      <c r="AR2281" s="3"/>
      <c r="AS2281" s="3"/>
      <c r="AT2281" s="3"/>
      <c r="AU2281" s="3"/>
      <c r="AV2281" s="3"/>
      <c r="AW2281" s="3"/>
      <c r="AX2281" s="3"/>
      <c r="AY2281" s="3"/>
      <c r="AZ2281" s="3"/>
      <c r="BA2281" s="3"/>
      <c r="BB2281" s="3"/>
      <c r="BC2281" s="3"/>
      <c r="BD2281" s="3"/>
      <c r="BE2281" s="3"/>
      <c r="BF2281" s="3"/>
      <c r="BG2281" s="3"/>
      <c r="BH2281" s="3"/>
      <c r="BI2281" s="3"/>
      <c r="BJ2281" s="3"/>
      <c r="BK2281" s="3"/>
      <c r="BL2281" s="51"/>
      <c r="BM2281" s="8"/>
      <c r="BN2281" s="8"/>
      <c r="BO2281" s="10"/>
      <c r="BP2281" s="8"/>
      <c r="BQ2281" s="8"/>
      <c r="BR2281" s="8"/>
      <c r="BS2281" s="8"/>
      <c r="BT2281" s="8"/>
      <c r="BU2281" s="8"/>
      <c r="BV2281" s="8"/>
      <c r="BW2281" s="8"/>
    </row>
    <row r="2282" spans="1:75" x14ac:dyDescent="0.3">
      <c r="A2282" s="7"/>
      <c r="B2282" s="3"/>
      <c r="C2282" s="3"/>
      <c r="D2282" s="3"/>
      <c r="E2282" s="3"/>
      <c r="F2282" s="3"/>
      <c r="H2282" s="3"/>
      <c r="I2282" s="3"/>
      <c r="J2282" s="3"/>
      <c r="K2282" s="3"/>
      <c r="L2282" s="3"/>
      <c r="M2282" s="3"/>
      <c r="N2282" s="3"/>
      <c r="O2282" s="3"/>
      <c r="P2282" s="3"/>
      <c r="Q2282" s="3"/>
      <c r="R2282" s="3"/>
      <c r="S2282" s="3"/>
      <c r="T2282" s="3"/>
      <c r="U2282" s="3"/>
      <c r="V2282" s="3"/>
      <c r="W2282" s="3"/>
      <c r="X2282" s="3"/>
      <c r="Y2282" s="3"/>
      <c r="Z2282" s="3"/>
      <c r="AA2282" s="3"/>
      <c r="AB2282" s="3"/>
      <c r="AC2282" s="3"/>
      <c r="AD2282" s="3"/>
      <c r="AE2282" s="3"/>
      <c r="AF2282" s="3"/>
      <c r="AG2282" s="3"/>
      <c r="AH2282" s="3"/>
      <c r="AI2282" s="3"/>
      <c r="AJ2282" s="3"/>
      <c r="AK2282" s="3"/>
      <c r="AL2282" s="3"/>
      <c r="AM2282" s="3"/>
      <c r="AN2282" s="3"/>
      <c r="AO2282" s="3"/>
      <c r="AP2282" s="3"/>
      <c r="AQ2282" s="3"/>
      <c r="AR2282" s="3"/>
      <c r="AS2282" s="3"/>
      <c r="AT2282" s="3"/>
      <c r="AU2282" s="3"/>
      <c r="AV2282" s="3"/>
      <c r="AW2282" s="3"/>
      <c r="AX2282" s="3"/>
      <c r="AY2282" s="3"/>
      <c r="AZ2282" s="3"/>
      <c r="BA2282" s="3"/>
      <c r="BB2282" s="3"/>
      <c r="BC2282" s="3"/>
      <c r="BD2282" s="3"/>
      <c r="BE2282" s="3"/>
      <c r="BF2282" s="3"/>
      <c r="BG2282" s="3"/>
      <c r="BH2282" s="3"/>
      <c r="BI2282" s="3"/>
      <c r="BJ2282" s="3"/>
      <c r="BK2282" s="3"/>
      <c r="BL2282" s="51"/>
      <c r="BM2282" s="8"/>
      <c r="BN2282" s="8"/>
      <c r="BO2282" s="10"/>
      <c r="BP2282" s="8"/>
      <c r="BQ2282" s="8"/>
      <c r="BR2282" s="8"/>
      <c r="BS2282" s="8"/>
      <c r="BT2282" s="8"/>
      <c r="BU2282" s="8"/>
      <c r="BV2282" s="8"/>
      <c r="BW2282" s="8"/>
    </row>
    <row r="2283" spans="1:75" x14ac:dyDescent="0.3">
      <c r="A2283" s="7"/>
      <c r="B2283" s="3"/>
      <c r="C2283" s="3"/>
      <c r="D2283" s="3"/>
      <c r="E2283" s="3"/>
      <c r="F2283" s="3"/>
      <c r="H2283" s="3"/>
      <c r="I2283" s="3"/>
      <c r="J2283" s="3"/>
      <c r="K2283" s="3"/>
      <c r="L2283" s="3"/>
      <c r="M2283" s="3"/>
      <c r="N2283" s="3"/>
      <c r="O2283" s="3"/>
      <c r="P2283" s="3"/>
      <c r="Q2283" s="3"/>
      <c r="R2283" s="3"/>
      <c r="S2283" s="3"/>
      <c r="T2283" s="3"/>
      <c r="U2283" s="3"/>
      <c r="V2283" s="3"/>
      <c r="W2283" s="3"/>
      <c r="X2283" s="3"/>
      <c r="Y2283" s="3"/>
      <c r="Z2283" s="3"/>
      <c r="AA2283" s="3"/>
      <c r="AB2283" s="3"/>
      <c r="AC2283" s="3"/>
      <c r="AD2283" s="3"/>
      <c r="AE2283" s="3"/>
      <c r="AF2283" s="3"/>
      <c r="AG2283" s="3"/>
      <c r="AH2283" s="3"/>
      <c r="AI2283" s="3"/>
      <c r="AJ2283" s="3"/>
      <c r="AK2283" s="3"/>
      <c r="AL2283" s="3"/>
      <c r="AM2283" s="3"/>
      <c r="AN2283" s="3"/>
      <c r="AO2283" s="3"/>
      <c r="AP2283" s="3"/>
      <c r="AQ2283" s="3"/>
      <c r="AR2283" s="3"/>
      <c r="AS2283" s="3"/>
      <c r="AT2283" s="3"/>
      <c r="AU2283" s="3"/>
      <c r="AV2283" s="3"/>
      <c r="AW2283" s="3"/>
      <c r="AX2283" s="3"/>
      <c r="AY2283" s="3"/>
      <c r="AZ2283" s="3"/>
      <c r="BA2283" s="3"/>
      <c r="BB2283" s="3"/>
      <c r="BC2283" s="3"/>
      <c r="BD2283" s="3"/>
      <c r="BE2283" s="3"/>
      <c r="BF2283" s="3"/>
      <c r="BG2283" s="3"/>
      <c r="BH2283" s="3"/>
      <c r="BI2283" s="3"/>
      <c r="BJ2283" s="3"/>
      <c r="BK2283" s="3"/>
      <c r="BL2283" s="51"/>
      <c r="BM2283" s="8"/>
      <c r="BN2283" s="8"/>
      <c r="BO2283" s="10"/>
      <c r="BP2283" s="8"/>
      <c r="BQ2283" s="8"/>
      <c r="BR2283" s="8"/>
      <c r="BS2283" s="8"/>
      <c r="BT2283" s="8"/>
      <c r="BU2283" s="8"/>
      <c r="BV2283" s="8"/>
      <c r="BW2283" s="8"/>
    </row>
    <row r="2284" spans="1:75" x14ac:dyDescent="0.3">
      <c r="A2284" s="7"/>
      <c r="B2284" s="3"/>
      <c r="C2284" s="3"/>
      <c r="D2284" s="3"/>
      <c r="E2284" s="3"/>
      <c r="F2284" s="3"/>
      <c r="H2284" s="3"/>
      <c r="I2284" s="3"/>
      <c r="J2284" s="3"/>
      <c r="K2284" s="3"/>
      <c r="L2284" s="3"/>
      <c r="M2284" s="3"/>
      <c r="N2284" s="3"/>
      <c r="O2284" s="3"/>
      <c r="P2284" s="3"/>
      <c r="Q2284" s="3"/>
      <c r="R2284" s="3"/>
      <c r="S2284" s="3"/>
      <c r="T2284" s="3"/>
      <c r="U2284" s="3"/>
      <c r="V2284" s="3"/>
      <c r="W2284" s="3"/>
      <c r="X2284" s="3"/>
      <c r="Y2284" s="3"/>
      <c r="Z2284" s="3"/>
      <c r="AA2284" s="3"/>
      <c r="AB2284" s="3"/>
      <c r="AC2284" s="3"/>
      <c r="AD2284" s="3"/>
      <c r="AE2284" s="3"/>
      <c r="AF2284" s="3"/>
      <c r="AG2284" s="3"/>
      <c r="AH2284" s="3"/>
      <c r="AI2284" s="3"/>
      <c r="AJ2284" s="3"/>
      <c r="AK2284" s="3"/>
      <c r="AL2284" s="3"/>
      <c r="AM2284" s="3"/>
      <c r="AN2284" s="3"/>
      <c r="AO2284" s="3"/>
      <c r="AP2284" s="3"/>
      <c r="AQ2284" s="3"/>
      <c r="AR2284" s="3"/>
      <c r="AS2284" s="3"/>
      <c r="AT2284" s="3"/>
      <c r="AU2284" s="3"/>
      <c r="AV2284" s="3"/>
      <c r="AW2284" s="3"/>
      <c r="AX2284" s="3"/>
      <c r="AY2284" s="3"/>
      <c r="AZ2284" s="3"/>
      <c r="BA2284" s="3"/>
      <c r="BB2284" s="3"/>
      <c r="BC2284" s="3"/>
      <c r="BD2284" s="3"/>
      <c r="BE2284" s="3"/>
      <c r="BF2284" s="3"/>
      <c r="BG2284" s="3"/>
      <c r="BH2284" s="3"/>
      <c r="BI2284" s="3"/>
      <c r="BJ2284" s="3"/>
      <c r="BK2284" s="3"/>
      <c r="BL2284" s="51"/>
      <c r="BM2284" s="8"/>
      <c r="BN2284" s="8"/>
      <c r="BO2284" s="10"/>
      <c r="BP2284" s="8"/>
      <c r="BQ2284" s="8"/>
      <c r="BR2284" s="8"/>
      <c r="BS2284" s="8"/>
      <c r="BT2284" s="8"/>
      <c r="BU2284" s="8"/>
      <c r="BV2284" s="8"/>
      <c r="BW2284" s="8"/>
    </row>
    <row r="2285" spans="1:75" x14ac:dyDescent="0.3">
      <c r="A2285" s="7"/>
      <c r="B2285" s="3"/>
      <c r="C2285" s="3"/>
      <c r="D2285" s="3"/>
      <c r="E2285" s="3"/>
      <c r="F2285" s="3"/>
      <c r="H2285" s="3"/>
      <c r="I2285" s="3"/>
      <c r="J2285" s="3"/>
      <c r="K2285" s="3"/>
      <c r="L2285" s="3"/>
      <c r="M2285" s="3"/>
      <c r="N2285" s="3"/>
      <c r="O2285" s="3"/>
      <c r="P2285" s="3"/>
      <c r="Q2285" s="3"/>
      <c r="R2285" s="3"/>
      <c r="S2285" s="3"/>
      <c r="T2285" s="3"/>
      <c r="U2285" s="3"/>
      <c r="V2285" s="3"/>
      <c r="W2285" s="3"/>
      <c r="X2285" s="3"/>
      <c r="Y2285" s="3"/>
      <c r="Z2285" s="3"/>
      <c r="AA2285" s="3"/>
      <c r="AB2285" s="3"/>
      <c r="AC2285" s="3"/>
      <c r="AD2285" s="3"/>
      <c r="AE2285" s="3"/>
      <c r="AF2285" s="3"/>
      <c r="AG2285" s="3"/>
      <c r="AH2285" s="3"/>
      <c r="AI2285" s="3"/>
      <c r="AJ2285" s="3"/>
      <c r="AK2285" s="3"/>
      <c r="AL2285" s="3"/>
      <c r="AM2285" s="3"/>
      <c r="AN2285" s="3"/>
      <c r="AO2285" s="3"/>
      <c r="AP2285" s="3"/>
      <c r="AQ2285" s="3"/>
      <c r="AR2285" s="3"/>
      <c r="AS2285" s="3"/>
      <c r="AT2285" s="3"/>
      <c r="AU2285" s="3"/>
      <c r="AV2285" s="3"/>
      <c r="AW2285" s="3"/>
      <c r="AX2285" s="3"/>
      <c r="AY2285" s="3"/>
      <c r="AZ2285" s="3"/>
      <c r="BA2285" s="3"/>
      <c r="BB2285" s="3"/>
      <c r="BC2285" s="3"/>
      <c r="BD2285" s="3"/>
      <c r="BE2285" s="3"/>
      <c r="BF2285" s="3"/>
      <c r="BG2285" s="3"/>
      <c r="BH2285" s="3"/>
      <c r="BI2285" s="3"/>
      <c r="BJ2285" s="3"/>
      <c r="BK2285" s="3"/>
      <c r="BL2285" s="51"/>
      <c r="BM2285" s="8"/>
      <c r="BN2285" s="8"/>
      <c r="BO2285" s="10"/>
      <c r="BP2285" s="8"/>
      <c r="BQ2285" s="8"/>
      <c r="BR2285" s="8"/>
      <c r="BS2285" s="8"/>
      <c r="BT2285" s="8"/>
      <c r="BU2285" s="8"/>
      <c r="BV2285" s="8"/>
      <c r="BW2285" s="8"/>
    </row>
    <row r="2286" spans="1:75" x14ac:dyDescent="0.3">
      <c r="A2286" s="7"/>
      <c r="B2286" s="3"/>
      <c r="C2286" s="3"/>
      <c r="D2286" s="3"/>
      <c r="E2286" s="3"/>
      <c r="F2286" s="3"/>
      <c r="H2286" s="3"/>
      <c r="I2286" s="3"/>
      <c r="J2286" s="3"/>
      <c r="K2286" s="3"/>
      <c r="L2286" s="3"/>
      <c r="M2286" s="3"/>
      <c r="N2286" s="3"/>
      <c r="O2286" s="3"/>
      <c r="P2286" s="3"/>
      <c r="Q2286" s="3"/>
      <c r="R2286" s="3"/>
      <c r="S2286" s="3"/>
      <c r="T2286" s="3"/>
      <c r="U2286" s="3"/>
      <c r="V2286" s="3"/>
      <c r="W2286" s="3"/>
      <c r="X2286" s="3"/>
      <c r="Y2286" s="3"/>
      <c r="Z2286" s="3"/>
      <c r="AA2286" s="3"/>
      <c r="AB2286" s="3"/>
      <c r="AC2286" s="3"/>
      <c r="AD2286" s="3"/>
      <c r="AE2286" s="3"/>
      <c r="AF2286" s="3"/>
      <c r="AG2286" s="3"/>
      <c r="AH2286" s="3"/>
      <c r="AI2286" s="3"/>
      <c r="AJ2286" s="3"/>
      <c r="AK2286" s="3"/>
      <c r="AL2286" s="3"/>
      <c r="AM2286" s="3"/>
      <c r="AN2286" s="3"/>
      <c r="AO2286" s="3"/>
      <c r="AP2286" s="3"/>
      <c r="AQ2286" s="3"/>
      <c r="AR2286" s="3"/>
      <c r="AS2286" s="3"/>
      <c r="AT2286" s="3"/>
      <c r="AU2286" s="3"/>
      <c r="AV2286" s="3"/>
      <c r="AW2286" s="3"/>
      <c r="AX2286" s="3"/>
      <c r="AY2286" s="3"/>
      <c r="AZ2286" s="3"/>
      <c r="BA2286" s="3"/>
      <c r="BB2286" s="3"/>
      <c r="BC2286" s="3"/>
      <c r="BD2286" s="3"/>
      <c r="BE2286" s="3"/>
      <c r="BF2286" s="3"/>
      <c r="BG2286" s="3"/>
      <c r="BH2286" s="3"/>
      <c r="BI2286" s="3"/>
      <c r="BJ2286" s="3"/>
      <c r="BK2286" s="3"/>
      <c r="BL2286" s="51"/>
      <c r="BM2286" s="8"/>
      <c r="BN2286" s="8"/>
      <c r="BO2286" s="10"/>
      <c r="BP2286" s="8"/>
      <c r="BQ2286" s="8"/>
      <c r="BR2286" s="8"/>
      <c r="BS2286" s="8"/>
      <c r="BT2286" s="8"/>
      <c r="BU2286" s="8"/>
      <c r="BV2286" s="8"/>
      <c r="BW2286" s="8"/>
    </row>
    <row r="2287" spans="1:75" x14ac:dyDescent="0.3">
      <c r="A2287" s="7"/>
      <c r="B2287" s="3"/>
      <c r="C2287" s="3"/>
      <c r="D2287" s="3"/>
      <c r="E2287" s="3"/>
      <c r="F2287" s="3"/>
      <c r="H2287" s="3"/>
      <c r="I2287" s="3"/>
      <c r="J2287" s="3"/>
      <c r="K2287" s="3"/>
      <c r="L2287" s="3"/>
      <c r="M2287" s="3"/>
      <c r="N2287" s="3"/>
      <c r="O2287" s="3"/>
      <c r="P2287" s="3"/>
      <c r="Q2287" s="3"/>
      <c r="R2287" s="3"/>
      <c r="S2287" s="3"/>
      <c r="T2287" s="3"/>
      <c r="U2287" s="3"/>
      <c r="V2287" s="3"/>
      <c r="W2287" s="3"/>
      <c r="X2287" s="3"/>
      <c r="Y2287" s="3"/>
      <c r="Z2287" s="3"/>
      <c r="AA2287" s="3"/>
      <c r="AB2287" s="3"/>
      <c r="AC2287" s="3"/>
      <c r="AD2287" s="3"/>
      <c r="AE2287" s="3"/>
      <c r="AF2287" s="3"/>
      <c r="AG2287" s="3"/>
      <c r="AH2287" s="3"/>
      <c r="AI2287" s="3"/>
      <c r="AJ2287" s="3"/>
      <c r="AK2287" s="3"/>
      <c r="AL2287" s="3"/>
      <c r="AM2287" s="3"/>
      <c r="AN2287" s="3"/>
      <c r="AO2287" s="3"/>
      <c r="AP2287" s="3"/>
      <c r="AQ2287" s="3"/>
      <c r="AR2287" s="3"/>
      <c r="AS2287" s="3"/>
      <c r="AT2287" s="3"/>
      <c r="AU2287" s="3"/>
      <c r="AV2287" s="3"/>
      <c r="AW2287" s="3"/>
      <c r="AX2287" s="3"/>
      <c r="AY2287" s="3"/>
      <c r="AZ2287" s="3"/>
      <c r="BA2287" s="3"/>
      <c r="BB2287" s="3"/>
      <c r="BC2287" s="3"/>
      <c r="BD2287" s="3"/>
      <c r="BE2287" s="3"/>
      <c r="BF2287" s="3"/>
      <c r="BG2287" s="3"/>
      <c r="BH2287" s="3"/>
      <c r="BI2287" s="3"/>
      <c r="BJ2287" s="3"/>
      <c r="BK2287" s="3"/>
      <c r="BL2287" s="51"/>
      <c r="BM2287" s="8"/>
      <c r="BN2287" s="8"/>
      <c r="BO2287" s="10"/>
      <c r="BP2287" s="8"/>
      <c r="BQ2287" s="8"/>
      <c r="BR2287" s="8"/>
      <c r="BS2287" s="8"/>
      <c r="BT2287" s="8"/>
      <c r="BU2287" s="8"/>
      <c r="BV2287" s="8"/>
      <c r="BW2287" s="8"/>
    </row>
    <row r="2288" spans="1:75" x14ac:dyDescent="0.3">
      <c r="A2288" s="7"/>
      <c r="B2288" s="3"/>
      <c r="C2288" s="3"/>
      <c r="D2288" s="3"/>
      <c r="E2288" s="3"/>
      <c r="F2288" s="3"/>
      <c r="H2288" s="3"/>
      <c r="I2288" s="3"/>
      <c r="J2288" s="3"/>
      <c r="K2288" s="3"/>
      <c r="L2288" s="3"/>
      <c r="M2288" s="3"/>
      <c r="N2288" s="3"/>
      <c r="O2288" s="3"/>
      <c r="P2288" s="3"/>
      <c r="Q2288" s="3"/>
      <c r="R2288" s="3"/>
      <c r="S2288" s="3"/>
      <c r="T2288" s="3"/>
      <c r="U2288" s="3"/>
      <c r="V2288" s="3"/>
      <c r="W2288" s="3"/>
      <c r="X2288" s="3"/>
      <c r="Y2288" s="3"/>
      <c r="Z2288" s="3"/>
      <c r="AA2288" s="3"/>
      <c r="AB2288" s="3"/>
      <c r="AC2288" s="3"/>
      <c r="AD2288" s="3"/>
      <c r="AE2288" s="3"/>
      <c r="AF2288" s="3"/>
      <c r="AG2288" s="3"/>
      <c r="AH2288" s="3"/>
      <c r="AI2288" s="3"/>
      <c r="AJ2288" s="3"/>
      <c r="AK2288" s="3"/>
      <c r="AL2288" s="3"/>
      <c r="AM2288" s="3"/>
      <c r="AN2288" s="3"/>
      <c r="AO2288" s="3"/>
      <c r="AP2288" s="3"/>
      <c r="AQ2288" s="3"/>
      <c r="AR2288" s="3"/>
      <c r="AS2288" s="3"/>
      <c r="AT2288" s="3"/>
      <c r="AU2288" s="3"/>
      <c r="AV2288" s="3"/>
      <c r="AW2288" s="3"/>
      <c r="AX2288" s="3"/>
      <c r="AY2288" s="3"/>
      <c r="AZ2288" s="3"/>
      <c r="BA2288" s="3"/>
      <c r="BB2288" s="3"/>
      <c r="BC2288" s="3"/>
      <c r="BD2288" s="3"/>
      <c r="BE2288" s="3"/>
      <c r="BF2288" s="3"/>
      <c r="BG2288" s="3"/>
      <c r="BH2288" s="3"/>
      <c r="BI2288" s="3"/>
      <c r="BJ2288" s="3"/>
      <c r="BK2288" s="3"/>
      <c r="BL2288" s="51"/>
      <c r="BM2288" s="8"/>
      <c r="BN2288" s="8"/>
      <c r="BO2288" s="10"/>
      <c r="BP2288" s="8"/>
      <c r="BQ2288" s="8"/>
      <c r="BR2288" s="8"/>
      <c r="BS2288" s="8"/>
      <c r="BT2288" s="8"/>
      <c r="BU2288" s="8"/>
      <c r="BV2288" s="8"/>
      <c r="BW2288" s="8"/>
    </row>
    <row r="2289" spans="1:75" x14ac:dyDescent="0.3">
      <c r="A2289" s="7"/>
      <c r="B2289" s="3"/>
      <c r="C2289" s="3"/>
      <c r="D2289" s="3"/>
      <c r="E2289" s="3"/>
      <c r="F2289" s="3"/>
      <c r="H2289" s="3"/>
      <c r="I2289" s="3"/>
      <c r="J2289" s="3"/>
      <c r="K2289" s="3"/>
      <c r="L2289" s="3"/>
      <c r="M2289" s="3"/>
      <c r="N2289" s="3"/>
      <c r="O2289" s="3"/>
      <c r="P2289" s="3"/>
      <c r="Q2289" s="3"/>
      <c r="R2289" s="3"/>
      <c r="S2289" s="3"/>
      <c r="T2289" s="3"/>
      <c r="U2289" s="3"/>
      <c r="V2289" s="3"/>
      <c r="W2289" s="3"/>
      <c r="X2289" s="3"/>
      <c r="Y2289" s="3"/>
      <c r="Z2289" s="3"/>
      <c r="AA2289" s="3"/>
      <c r="AB2289" s="3"/>
      <c r="AC2289" s="3"/>
      <c r="AD2289" s="3"/>
      <c r="AE2289" s="3"/>
      <c r="AF2289" s="3"/>
      <c r="AG2289" s="3"/>
      <c r="AH2289" s="3"/>
      <c r="AI2289" s="3"/>
      <c r="AJ2289" s="3"/>
      <c r="AK2289" s="3"/>
      <c r="AL2289" s="3"/>
      <c r="AM2289" s="3"/>
      <c r="AN2289" s="3"/>
      <c r="AO2289" s="3"/>
      <c r="AP2289" s="3"/>
      <c r="AQ2289" s="3"/>
      <c r="AR2289" s="3"/>
      <c r="AS2289" s="3"/>
      <c r="AT2289" s="3"/>
      <c r="AU2289" s="3"/>
      <c r="AV2289" s="3"/>
      <c r="AW2289" s="3"/>
      <c r="AX2289" s="3"/>
      <c r="AY2289" s="3"/>
      <c r="AZ2289" s="3"/>
      <c r="BA2289" s="3"/>
      <c r="BB2289" s="3"/>
      <c r="BC2289" s="3"/>
      <c r="BD2289" s="3"/>
      <c r="BE2289" s="3"/>
      <c r="BF2289" s="3"/>
      <c r="BG2289" s="3"/>
      <c r="BH2289" s="3"/>
      <c r="BI2289" s="3"/>
      <c r="BJ2289" s="3"/>
      <c r="BK2289" s="3"/>
      <c r="BL2289" s="51"/>
      <c r="BM2289" s="8"/>
      <c r="BN2289" s="8"/>
      <c r="BO2289" s="10"/>
      <c r="BP2289" s="8"/>
      <c r="BQ2289" s="8"/>
      <c r="BR2289" s="8"/>
      <c r="BS2289" s="8"/>
      <c r="BT2289" s="8"/>
      <c r="BU2289" s="8"/>
      <c r="BV2289" s="8"/>
      <c r="BW2289" s="8"/>
    </row>
    <row r="2290" spans="1:75" x14ac:dyDescent="0.3">
      <c r="A2290" s="7"/>
      <c r="B2290" s="3"/>
      <c r="C2290" s="3"/>
      <c r="D2290" s="3"/>
      <c r="E2290" s="3"/>
      <c r="F2290" s="3"/>
      <c r="H2290" s="3"/>
      <c r="I2290" s="3"/>
      <c r="J2290" s="3"/>
      <c r="K2290" s="3"/>
      <c r="L2290" s="3"/>
      <c r="M2290" s="3"/>
      <c r="N2290" s="3"/>
      <c r="O2290" s="3"/>
      <c r="P2290" s="3"/>
      <c r="Q2290" s="3"/>
      <c r="R2290" s="3"/>
      <c r="S2290" s="3"/>
      <c r="T2290" s="3"/>
      <c r="U2290" s="3"/>
      <c r="V2290" s="3"/>
      <c r="W2290" s="3"/>
      <c r="X2290" s="3"/>
      <c r="Y2290" s="3"/>
      <c r="Z2290" s="3"/>
      <c r="AA2290" s="3"/>
      <c r="AB2290" s="3"/>
      <c r="AC2290" s="3"/>
      <c r="AD2290" s="3"/>
      <c r="AE2290" s="3"/>
      <c r="AF2290" s="3"/>
      <c r="AG2290" s="3"/>
      <c r="AH2290" s="3"/>
      <c r="AI2290" s="3"/>
      <c r="AJ2290" s="3"/>
      <c r="AK2290" s="3"/>
      <c r="AL2290" s="3"/>
      <c r="AM2290" s="3"/>
      <c r="AN2290" s="3"/>
      <c r="AO2290" s="3"/>
      <c r="AP2290" s="3"/>
      <c r="AQ2290" s="3"/>
      <c r="AR2290" s="3"/>
      <c r="AS2290" s="3"/>
      <c r="AT2290" s="3"/>
      <c r="AU2290" s="3"/>
      <c r="AV2290" s="3"/>
      <c r="AW2290" s="3"/>
      <c r="AX2290" s="3"/>
      <c r="AY2290" s="3"/>
      <c r="AZ2290" s="3"/>
      <c r="BA2290" s="3"/>
      <c r="BB2290" s="3"/>
      <c r="BC2290" s="3"/>
      <c r="BD2290" s="3"/>
      <c r="BE2290" s="3"/>
      <c r="BF2290" s="3"/>
      <c r="BG2290" s="3"/>
      <c r="BH2290" s="3"/>
      <c r="BI2290" s="3"/>
      <c r="BJ2290" s="3"/>
      <c r="BK2290" s="3"/>
      <c r="BL2290" s="51"/>
      <c r="BM2290" s="8"/>
      <c r="BN2290" s="8"/>
      <c r="BO2290" s="10"/>
      <c r="BP2290" s="8"/>
      <c r="BQ2290" s="8"/>
      <c r="BR2290" s="8"/>
      <c r="BS2290" s="8"/>
      <c r="BT2290" s="8"/>
      <c r="BU2290" s="8"/>
      <c r="BV2290" s="8"/>
      <c r="BW2290" s="8"/>
    </row>
    <row r="2291" spans="1:75" x14ac:dyDescent="0.3">
      <c r="A2291" s="7"/>
      <c r="B2291" s="3"/>
      <c r="C2291" s="3"/>
      <c r="D2291" s="3"/>
      <c r="E2291" s="3"/>
      <c r="F2291" s="3"/>
      <c r="H2291" s="3"/>
      <c r="I2291" s="3"/>
      <c r="J2291" s="3"/>
      <c r="K2291" s="3"/>
      <c r="L2291" s="3"/>
      <c r="M2291" s="3"/>
      <c r="N2291" s="3"/>
      <c r="O2291" s="3"/>
      <c r="P2291" s="3"/>
      <c r="Q2291" s="3"/>
      <c r="R2291" s="3"/>
      <c r="S2291" s="3"/>
      <c r="T2291" s="3"/>
      <c r="U2291" s="3"/>
      <c r="V2291" s="3"/>
      <c r="W2291" s="3"/>
      <c r="X2291" s="3"/>
      <c r="Y2291" s="3"/>
      <c r="Z2291" s="3"/>
      <c r="AA2291" s="3"/>
      <c r="AB2291" s="3"/>
      <c r="AC2291" s="3"/>
      <c r="AD2291" s="3"/>
      <c r="AE2291" s="3"/>
      <c r="AF2291" s="3"/>
      <c r="AG2291" s="3"/>
      <c r="AH2291" s="3"/>
      <c r="AI2291" s="3"/>
      <c r="AJ2291" s="3"/>
      <c r="AK2291" s="3"/>
      <c r="AL2291" s="3"/>
      <c r="AM2291" s="3"/>
      <c r="AN2291" s="3"/>
      <c r="AO2291" s="3"/>
      <c r="AP2291" s="3"/>
      <c r="AQ2291" s="3"/>
      <c r="AR2291" s="3"/>
      <c r="AS2291" s="3"/>
      <c r="AT2291" s="3"/>
      <c r="AU2291" s="3"/>
      <c r="AV2291" s="3"/>
      <c r="AW2291" s="3"/>
      <c r="AX2291" s="3"/>
      <c r="AY2291" s="3"/>
      <c r="AZ2291" s="3"/>
      <c r="BA2291" s="3"/>
      <c r="BB2291" s="3"/>
      <c r="BC2291" s="3"/>
      <c r="BD2291" s="3"/>
      <c r="BE2291" s="3"/>
      <c r="BF2291" s="3"/>
      <c r="BG2291" s="3"/>
      <c r="BH2291" s="3"/>
      <c r="BI2291" s="3"/>
      <c r="BJ2291" s="3"/>
      <c r="BK2291" s="3"/>
      <c r="BL2291" s="51"/>
      <c r="BM2291" s="8"/>
      <c r="BN2291" s="8"/>
      <c r="BO2291" s="10"/>
      <c r="BP2291" s="8"/>
      <c r="BQ2291" s="8"/>
      <c r="BR2291" s="8"/>
      <c r="BS2291" s="8"/>
      <c r="BT2291" s="8"/>
      <c r="BU2291" s="8"/>
      <c r="BV2291" s="8"/>
      <c r="BW2291" s="8"/>
    </row>
    <row r="2292" spans="1:75" x14ac:dyDescent="0.3">
      <c r="A2292" s="7"/>
      <c r="B2292" s="3"/>
      <c r="C2292" s="3"/>
      <c r="D2292" s="3"/>
      <c r="E2292" s="3"/>
      <c r="F2292" s="3"/>
      <c r="H2292" s="3"/>
      <c r="I2292" s="3"/>
      <c r="J2292" s="3"/>
      <c r="K2292" s="3"/>
      <c r="L2292" s="3"/>
      <c r="M2292" s="3"/>
      <c r="N2292" s="3"/>
      <c r="O2292" s="3"/>
      <c r="P2292" s="3"/>
      <c r="Q2292" s="3"/>
      <c r="R2292" s="3"/>
      <c r="S2292" s="3"/>
      <c r="T2292" s="3"/>
      <c r="U2292" s="3"/>
      <c r="V2292" s="3"/>
      <c r="W2292" s="3"/>
      <c r="X2292" s="3"/>
      <c r="Y2292" s="3"/>
      <c r="Z2292" s="3"/>
      <c r="AA2292" s="3"/>
      <c r="AB2292" s="3"/>
      <c r="AC2292" s="3"/>
      <c r="AD2292" s="3"/>
      <c r="AE2292" s="3"/>
      <c r="AF2292" s="3"/>
      <c r="AG2292" s="3"/>
      <c r="AH2292" s="3"/>
      <c r="AI2292" s="3"/>
      <c r="AJ2292" s="3"/>
      <c r="AK2292" s="3"/>
      <c r="AL2292" s="3"/>
      <c r="AM2292" s="3"/>
      <c r="AN2292" s="3"/>
      <c r="AO2292" s="3"/>
      <c r="AP2292" s="3"/>
      <c r="AQ2292" s="3"/>
      <c r="AR2292" s="3"/>
      <c r="AS2292" s="3"/>
      <c r="AT2292" s="3"/>
      <c r="AU2292" s="3"/>
      <c r="AV2292" s="3"/>
      <c r="AW2292" s="3"/>
      <c r="AX2292" s="3"/>
      <c r="AY2292" s="3"/>
      <c r="AZ2292" s="3"/>
      <c r="BA2292" s="3"/>
      <c r="BB2292" s="3"/>
      <c r="BC2292" s="3"/>
      <c r="BD2292" s="3"/>
      <c r="BE2292" s="3"/>
      <c r="BF2292" s="3"/>
      <c r="BG2292" s="3"/>
      <c r="BH2292" s="3"/>
      <c r="BI2292" s="3"/>
      <c r="BJ2292" s="3"/>
      <c r="BK2292" s="3"/>
      <c r="BL2292" s="51"/>
      <c r="BM2292" s="8"/>
      <c r="BN2292" s="8"/>
      <c r="BO2292" s="10"/>
      <c r="BP2292" s="8"/>
      <c r="BQ2292" s="8"/>
      <c r="BR2292" s="8"/>
      <c r="BS2292" s="8"/>
      <c r="BT2292" s="8"/>
      <c r="BU2292" s="8"/>
      <c r="BV2292" s="8"/>
      <c r="BW2292" s="8"/>
    </row>
    <row r="2293" spans="1:75" x14ac:dyDescent="0.3">
      <c r="A2293" s="7"/>
      <c r="B2293" s="3"/>
      <c r="C2293" s="3"/>
      <c r="D2293" s="3"/>
      <c r="E2293" s="3"/>
      <c r="F2293" s="3"/>
      <c r="H2293" s="3"/>
      <c r="I2293" s="3"/>
      <c r="J2293" s="3"/>
      <c r="K2293" s="3"/>
      <c r="L2293" s="3"/>
      <c r="M2293" s="3"/>
      <c r="N2293" s="3"/>
      <c r="O2293" s="3"/>
      <c r="P2293" s="3"/>
      <c r="Q2293" s="3"/>
      <c r="R2293" s="3"/>
      <c r="S2293" s="3"/>
      <c r="T2293" s="3"/>
      <c r="U2293" s="3"/>
      <c r="V2293" s="3"/>
      <c r="W2293" s="3"/>
      <c r="X2293" s="3"/>
      <c r="Y2293" s="3"/>
      <c r="Z2293" s="3"/>
      <c r="AA2293" s="3"/>
      <c r="AB2293" s="3"/>
      <c r="AC2293" s="3"/>
      <c r="AD2293" s="3"/>
      <c r="AE2293" s="3"/>
      <c r="AF2293" s="3"/>
      <c r="AG2293" s="3"/>
      <c r="AH2293" s="3"/>
      <c r="AI2293" s="3"/>
      <c r="AJ2293" s="3"/>
      <c r="AK2293" s="3"/>
      <c r="AL2293" s="3"/>
      <c r="AM2293" s="3"/>
      <c r="AN2293" s="3"/>
      <c r="AO2293" s="3"/>
      <c r="AP2293" s="3"/>
      <c r="AQ2293" s="3"/>
      <c r="AR2293" s="3"/>
      <c r="AS2293" s="3"/>
      <c r="AT2293" s="3"/>
      <c r="AU2293" s="3"/>
      <c r="AV2293" s="3"/>
      <c r="AW2293" s="3"/>
      <c r="AX2293" s="3"/>
      <c r="AY2293" s="3"/>
      <c r="AZ2293" s="3"/>
      <c r="BA2293" s="3"/>
      <c r="BB2293" s="3"/>
      <c r="BC2293" s="3"/>
      <c r="BD2293" s="3"/>
      <c r="BE2293" s="3"/>
      <c r="BF2293" s="3"/>
      <c r="BG2293" s="3"/>
      <c r="BH2293" s="3"/>
      <c r="BI2293" s="3"/>
      <c r="BJ2293" s="3"/>
      <c r="BK2293" s="3"/>
      <c r="BL2293" s="51"/>
      <c r="BM2293" s="8"/>
      <c r="BN2293" s="8"/>
      <c r="BO2293" s="10"/>
      <c r="BP2293" s="8"/>
      <c r="BQ2293" s="8"/>
      <c r="BR2293" s="8"/>
      <c r="BS2293" s="8"/>
      <c r="BT2293" s="8"/>
      <c r="BU2293" s="8"/>
      <c r="BV2293" s="8"/>
      <c r="BW2293" s="8"/>
    </row>
    <row r="2294" spans="1:75" x14ac:dyDescent="0.3">
      <c r="A2294" s="7"/>
      <c r="B2294" s="3"/>
      <c r="C2294" s="3"/>
      <c r="D2294" s="3"/>
      <c r="E2294" s="3"/>
      <c r="F2294" s="3"/>
      <c r="H2294" s="3"/>
      <c r="I2294" s="3"/>
      <c r="J2294" s="3"/>
      <c r="K2294" s="3"/>
      <c r="L2294" s="3"/>
      <c r="M2294" s="3"/>
      <c r="N2294" s="3"/>
      <c r="O2294" s="3"/>
      <c r="P2294" s="3"/>
      <c r="Q2294" s="3"/>
      <c r="R2294" s="3"/>
      <c r="S2294" s="3"/>
      <c r="T2294" s="3"/>
      <c r="U2294" s="3"/>
      <c r="V2294" s="3"/>
      <c r="W2294" s="3"/>
      <c r="X2294" s="3"/>
      <c r="Y2294" s="3"/>
      <c r="Z2294" s="3"/>
      <c r="AA2294" s="3"/>
      <c r="AB2294" s="3"/>
      <c r="AC2294" s="3"/>
      <c r="AD2294" s="3"/>
      <c r="AE2294" s="3"/>
      <c r="AF2294" s="3"/>
      <c r="AG2294" s="3"/>
      <c r="AH2294" s="3"/>
      <c r="AI2294" s="3"/>
      <c r="AJ2294" s="3"/>
      <c r="AK2294" s="3"/>
      <c r="AL2294" s="3"/>
      <c r="AM2294" s="3"/>
      <c r="AN2294" s="3"/>
      <c r="AO2294" s="3"/>
      <c r="AP2294" s="3"/>
      <c r="AQ2294" s="3"/>
      <c r="AR2294" s="3"/>
      <c r="AS2294" s="3"/>
      <c r="AT2294" s="3"/>
      <c r="AU2294" s="3"/>
      <c r="AV2294" s="3"/>
      <c r="AW2294" s="3"/>
      <c r="AX2294" s="3"/>
      <c r="AY2294" s="3"/>
      <c r="AZ2294" s="3"/>
      <c r="BA2294" s="3"/>
      <c r="BB2294" s="3"/>
      <c r="BC2294" s="3"/>
      <c r="BD2294" s="3"/>
      <c r="BE2294" s="3"/>
      <c r="BF2294" s="3"/>
      <c r="BG2294" s="3"/>
      <c r="BH2294" s="3"/>
      <c r="BI2294" s="3"/>
      <c r="BJ2294" s="3"/>
      <c r="BK2294" s="3"/>
      <c r="BL2294" s="51"/>
      <c r="BM2294" s="8"/>
      <c r="BN2294" s="8"/>
      <c r="BO2294" s="10"/>
      <c r="BP2294" s="8"/>
      <c r="BQ2294" s="8"/>
      <c r="BR2294" s="8"/>
      <c r="BS2294" s="8"/>
      <c r="BT2294" s="8"/>
      <c r="BU2294" s="8"/>
      <c r="BV2294" s="8"/>
      <c r="BW2294" s="8"/>
    </row>
    <row r="2295" spans="1:75" x14ac:dyDescent="0.3">
      <c r="A2295" s="7"/>
      <c r="B2295" s="3"/>
      <c r="C2295" s="3"/>
      <c r="D2295" s="3"/>
      <c r="E2295" s="3"/>
      <c r="F2295" s="3"/>
      <c r="H2295" s="3"/>
      <c r="I2295" s="3"/>
      <c r="J2295" s="3"/>
      <c r="K2295" s="3"/>
      <c r="L2295" s="3"/>
      <c r="M2295" s="3"/>
      <c r="N2295" s="3"/>
      <c r="O2295" s="3"/>
      <c r="P2295" s="3"/>
      <c r="Q2295" s="3"/>
      <c r="R2295" s="3"/>
      <c r="S2295" s="3"/>
      <c r="T2295" s="3"/>
      <c r="U2295" s="3"/>
      <c r="V2295" s="3"/>
      <c r="W2295" s="3"/>
      <c r="X2295" s="3"/>
      <c r="Y2295" s="3"/>
      <c r="Z2295" s="3"/>
      <c r="AA2295" s="3"/>
      <c r="AB2295" s="3"/>
      <c r="AC2295" s="3"/>
      <c r="AD2295" s="3"/>
      <c r="AE2295" s="3"/>
      <c r="AF2295" s="3"/>
      <c r="AG2295" s="3"/>
      <c r="AH2295" s="3"/>
      <c r="AI2295" s="3"/>
      <c r="AJ2295" s="3"/>
      <c r="AK2295" s="3"/>
      <c r="AL2295" s="3"/>
      <c r="AM2295" s="3"/>
      <c r="AN2295" s="3"/>
      <c r="AO2295" s="3"/>
      <c r="AP2295" s="3"/>
      <c r="AQ2295" s="3"/>
      <c r="AR2295" s="3"/>
      <c r="AS2295" s="3"/>
      <c r="AT2295" s="3"/>
      <c r="AU2295" s="3"/>
      <c r="AV2295" s="3"/>
      <c r="AW2295" s="3"/>
      <c r="AX2295" s="3"/>
      <c r="AY2295" s="3"/>
      <c r="AZ2295" s="3"/>
      <c r="BA2295" s="3"/>
      <c r="BB2295" s="3"/>
      <c r="BC2295" s="3"/>
      <c r="BD2295" s="3"/>
      <c r="BE2295" s="3"/>
      <c r="BF2295" s="3"/>
      <c r="BG2295" s="3"/>
      <c r="BH2295" s="3"/>
      <c r="BI2295" s="3"/>
      <c r="BJ2295" s="3"/>
      <c r="BK2295" s="3"/>
      <c r="BL2295" s="51"/>
      <c r="BM2295" s="8"/>
      <c r="BN2295" s="8"/>
      <c r="BO2295" s="10"/>
      <c r="BP2295" s="8"/>
      <c r="BQ2295" s="8"/>
      <c r="BR2295" s="8"/>
      <c r="BS2295" s="8"/>
      <c r="BT2295" s="8"/>
      <c r="BU2295" s="8"/>
      <c r="BV2295" s="8"/>
      <c r="BW2295" s="8"/>
    </row>
    <row r="2296" spans="1:75" x14ac:dyDescent="0.3">
      <c r="A2296" s="7"/>
      <c r="B2296" s="3"/>
      <c r="C2296" s="3"/>
      <c r="D2296" s="3"/>
      <c r="E2296" s="3"/>
      <c r="F2296" s="3"/>
      <c r="H2296" s="3"/>
      <c r="I2296" s="3"/>
      <c r="J2296" s="3"/>
      <c r="K2296" s="3"/>
      <c r="L2296" s="3"/>
      <c r="M2296" s="3"/>
      <c r="N2296" s="3"/>
      <c r="O2296" s="3"/>
      <c r="P2296" s="3"/>
      <c r="Q2296" s="3"/>
      <c r="R2296" s="3"/>
      <c r="S2296" s="3"/>
      <c r="T2296" s="3"/>
      <c r="U2296" s="3"/>
      <c r="V2296" s="3"/>
      <c r="W2296" s="3"/>
      <c r="X2296" s="3"/>
      <c r="Y2296" s="3"/>
      <c r="Z2296" s="3"/>
      <c r="AA2296" s="3"/>
      <c r="AB2296" s="3"/>
      <c r="AC2296" s="3"/>
      <c r="AD2296" s="3"/>
      <c r="AE2296" s="3"/>
      <c r="AF2296" s="3"/>
      <c r="AG2296" s="3"/>
      <c r="AH2296" s="3"/>
      <c r="AI2296" s="3"/>
      <c r="AJ2296" s="3"/>
      <c r="AK2296" s="3"/>
      <c r="AL2296" s="3"/>
      <c r="AM2296" s="3"/>
      <c r="AN2296" s="3"/>
      <c r="AO2296" s="3"/>
      <c r="AP2296" s="3"/>
      <c r="AQ2296" s="3"/>
      <c r="AR2296" s="3"/>
      <c r="AS2296" s="3"/>
      <c r="AT2296" s="3"/>
      <c r="AU2296" s="3"/>
      <c r="AV2296" s="3"/>
      <c r="AW2296" s="3"/>
      <c r="AX2296" s="3"/>
      <c r="AY2296" s="3"/>
      <c r="AZ2296" s="3"/>
      <c r="BA2296" s="3"/>
      <c r="BB2296" s="3"/>
      <c r="BC2296" s="3"/>
      <c r="BD2296" s="3"/>
      <c r="BE2296" s="3"/>
      <c r="BF2296" s="3"/>
      <c r="BG2296" s="3"/>
      <c r="BH2296" s="3"/>
      <c r="BI2296" s="3"/>
      <c r="BJ2296" s="3"/>
      <c r="BK2296" s="3"/>
      <c r="BL2296" s="51"/>
      <c r="BM2296" s="8"/>
      <c r="BN2296" s="8"/>
      <c r="BO2296" s="10"/>
      <c r="BP2296" s="8"/>
      <c r="BQ2296" s="8"/>
      <c r="BR2296" s="8"/>
      <c r="BS2296" s="8"/>
      <c r="BT2296" s="8"/>
      <c r="BU2296" s="8"/>
      <c r="BV2296" s="8"/>
      <c r="BW2296" s="8"/>
    </row>
    <row r="2297" spans="1:75" x14ac:dyDescent="0.3">
      <c r="A2297" s="7"/>
      <c r="B2297" s="3"/>
      <c r="C2297" s="3"/>
      <c r="D2297" s="3"/>
      <c r="E2297" s="3"/>
      <c r="F2297" s="3"/>
      <c r="H2297" s="3"/>
      <c r="I2297" s="3"/>
      <c r="J2297" s="3"/>
      <c r="K2297" s="3"/>
      <c r="L2297" s="3"/>
      <c r="M2297" s="3"/>
      <c r="N2297" s="3"/>
      <c r="O2297" s="3"/>
      <c r="P2297" s="3"/>
      <c r="Q2297" s="3"/>
      <c r="R2297" s="3"/>
      <c r="S2297" s="3"/>
      <c r="T2297" s="3"/>
      <c r="U2297" s="3"/>
      <c r="V2297" s="3"/>
      <c r="W2297" s="3"/>
      <c r="X2297" s="3"/>
      <c r="Y2297" s="3"/>
      <c r="Z2297" s="3"/>
      <c r="AA2297" s="3"/>
      <c r="AB2297" s="3"/>
      <c r="AC2297" s="3"/>
      <c r="AD2297" s="3"/>
      <c r="AE2297" s="3"/>
      <c r="AF2297" s="3"/>
      <c r="AG2297" s="3"/>
      <c r="AH2297" s="3"/>
      <c r="AI2297" s="3"/>
      <c r="AJ2297" s="3"/>
      <c r="AK2297" s="3"/>
      <c r="AL2297" s="3"/>
      <c r="AM2297" s="3"/>
      <c r="AN2297" s="3"/>
      <c r="AO2297" s="3"/>
      <c r="AP2297" s="3"/>
      <c r="AQ2297" s="3"/>
      <c r="AR2297" s="3"/>
      <c r="AS2297" s="3"/>
      <c r="AT2297" s="3"/>
      <c r="AU2297" s="3"/>
      <c r="AV2297" s="3"/>
      <c r="AW2297" s="3"/>
      <c r="AX2297" s="3"/>
      <c r="AY2297" s="3"/>
      <c r="AZ2297" s="3"/>
      <c r="BA2297" s="3"/>
      <c r="BB2297" s="3"/>
      <c r="BC2297" s="3"/>
      <c r="BD2297" s="3"/>
      <c r="BE2297" s="3"/>
      <c r="BF2297" s="3"/>
      <c r="BG2297" s="3"/>
      <c r="BH2297" s="3"/>
      <c r="BI2297" s="3"/>
      <c r="BJ2297" s="3"/>
      <c r="BK2297" s="3"/>
      <c r="BL2297" s="51"/>
      <c r="BM2297" s="8"/>
      <c r="BN2297" s="8"/>
      <c r="BO2297" s="10"/>
      <c r="BP2297" s="8"/>
      <c r="BQ2297" s="8"/>
      <c r="BR2297" s="8"/>
      <c r="BS2297" s="8"/>
      <c r="BT2297" s="8"/>
      <c r="BU2297" s="8"/>
      <c r="BV2297" s="8"/>
      <c r="BW2297" s="8"/>
    </row>
    <row r="2298" spans="1:75" x14ac:dyDescent="0.3">
      <c r="A2298" s="7"/>
      <c r="B2298" s="3"/>
      <c r="C2298" s="3"/>
      <c r="D2298" s="3"/>
      <c r="E2298" s="3"/>
      <c r="F2298" s="3"/>
      <c r="H2298" s="3"/>
      <c r="I2298" s="3"/>
      <c r="J2298" s="3"/>
      <c r="K2298" s="3"/>
      <c r="L2298" s="3"/>
      <c r="M2298" s="3"/>
      <c r="N2298" s="3"/>
      <c r="O2298" s="3"/>
      <c r="P2298" s="3"/>
      <c r="Q2298" s="3"/>
      <c r="R2298" s="3"/>
      <c r="S2298" s="3"/>
      <c r="T2298" s="3"/>
      <c r="U2298" s="3"/>
      <c r="V2298" s="3"/>
      <c r="W2298" s="3"/>
      <c r="X2298" s="3"/>
      <c r="Y2298" s="3"/>
      <c r="Z2298" s="3"/>
      <c r="AA2298" s="3"/>
      <c r="AB2298" s="3"/>
      <c r="AC2298" s="3"/>
      <c r="AD2298" s="3"/>
      <c r="AE2298" s="3"/>
      <c r="AF2298" s="3"/>
      <c r="AG2298" s="3"/>
      <c r="AH2298" s="3"/>
      <c r="AI2298" s="3"/>
      <c r="AJ2298" s="3"/>
      <c r="AK2298" s="3"/>
      <c r="AL2298" s="3"/>
      <c r="AM2298" s="3"/>
      <c r="AN2298" s="3"/>
      <c r="AO2298" s="3"/>
      <c r="AP2298" s="3"/>
      <c r="AQ2298" s="3"/>
      <c r="AR2298" s="3"/>
      <c r="AS2298" s="3"/>
      <c r="AT2298" s="3"/>
      <c r="AU2298" s="3"/>
      <c r="AV2298" s="3"/>
      <c r="AW2298" s="3"/>
      <c r="AX2298" s="3"/>
      <c r="AY2298" s="3"/>
      <c r="AZ2298" s="3"/>
      <c r="BA2298" s="3"/>
      <c r="BB2298" s="3"/>
      <c r="BC2298" s="3"/>
      <c r="BD2298" s="3"/>
      <c r="BE2298" s="3"/>
      <c r="BF2298" s="3"/>
      <c r="BG2298" s="3"/>
      <c r="BH2298" s="3"/>
      <c r="BI2298" s="3"/>
      <c r="BJ2298" s="3"/>
      <c r="BK2298" s="3"/>
      <c r="BL2298" s="51"/>
      <c r="BM2298" s="8"/>
      <c r="BN2298" s="8"/>
      <c r="BO2298" s="10"/>
      <c r="BP2298" s="8"/>
      <c r="BQ2298" s="8"/>
      <c r="BR2298" s="8"/>
      <c r="BS2298" s="8"/>
      <c r="BT2298" s="8"/>
      <c r="BU2298" s="8"/>
      <c r="BV2298" s="8"/>
      <c r="BW2298" s="8"/>
    </row>
    <row r="2299" spans="1:75" x14ac:dyDescent="0.3">
      <c r="A2299" s="7"/>
      <c r="B2299" s="3"/>
      <c r="C2299" s="3"/>
      <c r="D2299" s="3"/>
      <c r="E2299" s="3"/>
      <c r="F2299" s="3"/>
      <c r="H2299" s="3"/>
      <c r="I2299" s="3"/>
      <c r="J2299" s="3"/>
      <c r="K2299" s="3"/>
      <c r="L2299" s="3"/>
      <c r="M2299" s="3"/>
      <c r="N2299" s="3"/>
      <c r="O2299" s="3"/>
      <c r="P2299" s="3"/>
      <c r="Q2299" s="3"/>
      <c r="R2299" s="3"/>
      <c r="S2299" s="3"/>
      <c r="T2299" s="3"/>
      <c r="U2299" s="3"/>
      <c r="V2299" s="3"/>
      <c r="W2299" s="3"/>
      <c r="X2299" s="3"/>
      <c r="Y2299" s="3"/>
      <c r="Z2299" s="3"/>
      <c r="AA2299" s="3"/>
      <c r="AB2299" s="3"/>
      <c r="AC2299" s="3"/>
      <c r="AD2299" s="3"/>
      <c r="AE2299" s="3"/>
      <c r="AF2299" s="3"/>
      <c r="AG2299" s="3"/>
      <c r="AH2299" s="3"/>
      <c r="AI2299" s="3"/>
      <c r="AJ2299" s="3"/>
      <c r="AK2299" s="3"/>
      <c r="AL2299" s="3"/>
      <c r="AM2299" s="3"/>
      <c r="AN2299" s="3"/>
      <c r="AO2299" s="3"/>
      <c r="AP2299" s="3"/>
      <c r="AQ2299" s="3"/>
      <c r="AR2299" s="3"/>
      <c r="AS2299" s="3"/>
      <c r="AT2299" s="3"/>
      <c r="AU2299" s="3"/>
      <c r="AV2299" s="3"/>
      <c r="AW2299" s="3"/>
      <c r="AX2299" s="3"/>
      <c r="AY2299" s="3"/>
      <c r="AZ2299" s="3"/>
      <c r="BA2299" s="3"/>
      <c r="BB2299" s="3"/>
      <c r="BC2299" s="3"/>
      <c r="BD2299" s="3"/>
      <c r="BE2299" s="3"/>
      <c r="BF2299" s="3"/>
      <c r="BG2299" s="3"/>
      <c r="BH2299" s="3"/>
      <c r="BI2299" s="3"/>
      <c r="BJ2299" s="3"/>
      <c r="BK2299" s="3"/>
      <c r="BL2299" s="51"/>
      <c r="BM2299" s="8"/>
      <c r="BN2299" s="8"/>
      <c r="BO2299" s="10"/>
      <c r="BP2299" s="8"/>
      <c r="BQ2299" s="8"/>
      <c r="BR2299" s="8"/>
      <c r="BS2299" s="8"/>
      <c r="BT2299" s="8"/>
      <c r="BU2299" s="8"/>
      <c r="BV2299" s="8"/>
      <c r="BW2299" s="8"/>
    </row>
    <row r="2300" spans="1:75" x14ac:dyDescent="0.3">
      <c r="A2300" s="7"/>
      <c r="B2300" s="3"/>
      <c r="C2300" s="3"/>
      <c r="D2300" s="3"/>
      <c r="E2300" s="3"/>
      <c r="F2300" s="3"/>
      <c r="H2300" s="3"/>
      <c r="I2300" s="3"/>
      <c r="J2300" s="3"/>
      <c r="K2300" s="3"/>
      <c r="L2300" s="3"/>
      <c r="M2300" s="3"/>
      <c r="N2300" s="3"/>
      <c r="O2300" s="3"/>
      <c r="P2300" s="3"/>
      <c r="Q2300" s="3"/>
      <c r="R2300" s="3"/>
      <c r="S2300" s="3"/>
      <c r="T2300" s="3"/>
      <c r="U2300" s="3"/>
      <c r="V2300" s="3"/>
      <c r="W2300" s="3"/>
      <c r="X2300" s="3"/>
      <c r="Y2300" s="3"/>
      <c r="Z2300" s="3"/>
      <c r="AA2300" s="3"/>
      <c r="AB2300" s="3"/>
      <c r="AC2300" s="3"/>
      <c r="AD2300" s="3"/>
      <c r="AE2300" s="3"/>
      <c r="AF2300" s="3"/>
      <c r="AG2300" s="3"/>
      <c r="AH2300" s="3"/>
      <c r="AI2300" s="3"/>
      <c r="AJ2300" s="3"/>
      <c r="AK2300" s="3"/>
      <c r="AL2300" s="3"/>
      <c r="AM2300" s="3"/>
      <c r="AN2300" s="3"/>
      <c r="AO2300" s="3"/>
      <c r="AP2300" s="3"/>
      <c r="AQ2300" s="3"/>
      <c r="AR2300" s="3"/>
      <c r="AS2300" s="3"/>
      <c r="AT2300" s="3"/>
      <c r="AU2300" s="3"/>
      <c r="AV2300" s="3"/>
      <c r="AW2300" s="3"/>
      <c r="AX2300" s="3"/>
      <c r="AY2300" s="3"/>
      <c r="AZ2300" s="3"/>
      <c r="BA2300" s="3"/>
      <c r="BB2300" s="3"/>
      <c r="BC2300" s="3"/>
      <c r="BD2300" s="3"/>
      <c r="BE2300" s="3"/>
      <c r="BF2300" s="3"/>
      <c r="BG2300" s="3"/>
      <c r="BH2300" s="3"/>
      <c r="BI2300" s="3"/>
      <c r="BJ2300" s="3"/>
      <c r="BK2300" s="3"/>
      <c r="BL2300" s="51"/>
      <c r="BM2300" s="8"/>
      <c r="BN2300" s="8"/>
      <c r="BO2300" s="10"/>
      <c r="BP2300" s="8"/>
      <c r="BQ2300" s="8"/>
      <c r="BR2300" s="8"/>
      <c r="BS2300" s="8"/>
      <c r="BT2300" s="8"/>
      <c r="BU2300" s="8"/>
      <c r="BV2300" s="8"/>
      <c r="BW2300" s="8"/>
    </row>
    <row r="2301" spans="1:75" x14ac:dyDescent="0.3">
      <c r="A2301" s="7"/>
      <c r="B2301" s="3"/>
      <c r="C2301" s="3"/>
      <c r="D2301" s="3"/>
      <c r="E2301" s="3"/>
      <c r="F2301" s="3"/>
      <c r="H2301" s="3"/>
      <c r="I2301" s="3"/>
      <c r="J2301" s="3"/>
      <c r="K2301" s="3"/>
      <c r="L2301" s="3"/>
      <c r="M2301" s="3"/>
      <c r="N2301" s="3"/>
      <c r="O2301" s="3"/>
      <c r="P2301" s="3"/>
      <c r="Q2301" s="3"/>
      <c r="R2301" s="3"/>
      <c r="S2301" s="3"/>
      <c r="T2301" s="3"/>
      <c r="U2301" s="3"/>
      <c r="V2301" s="3"/>
      <c r="W2301" s="3"/>
      <c r="X2301" s="3"/>
      <c r="Y2301" s="3"/>
      <c r="Z2301" s="3"/>
      <c r="AA2301" s="3"/>
      <c r="AB2301" s="3"/>
      <c r="AC2301" s="3"/>
      <c r="AD2301" s="3"/>
      <c r="AE2301" s="3"/>
      <c r="AF2301" s="3"/>
      <c r="AG2301" s="3"/>
      <c r="AH2301" s="3"/>
      <c r="AI2301" s="3"/>
      <c r="AJ2301" s="3"/>
      <c r="AK2301" s="3"/>
      <c r="AL2301" s="3"/>
      <c r="AM2301" s="3"/>
      <c r="AN2301" s="3"/>
      <c r="AO2301" s="3"/>
      <c r="AP2301" s="3"/>
      <c r="AQ2301" s="3"/>
      <c r="AR2301" s="3"/>
      <c r="AS2301" s="3"/>
      <c r="AT2301" s="3"/>
      <c r="AU2301" s="3"/>
      <c r="AV2301" s="3"/>
      <c r="AW2301" s="3"/>
      <c r="AX2301" s="3"/>
      <c r="AY2301" s="3"/>
      <c r="AZ2301" s="3"/>
      <c r="BA2301" s="3"/>
      <c r="BB2301" s="3"/>
      <c r="BC2301" s="3"/>
      <c r="BD2301" s="3"/>
      <c r="BE2301" s="3"/>
      <c r="BF2301" s="3"/>
      <c r="BG2301" s="3"/>
      <c r="BH2301" s="3"/>
      <c r="BI2301" s="3"/>
      <c r="BJ2301" s="3"/>
      <c r="BK2301" s="3"/>
      <c r="BL2301" s="51"/>
      <c r="BM2301" s="8"/>
      <c r="BN2301" s="8"/>
      <c r="BO2301" s="10"/>
      <c r="BP2301" s="8"/>
      <c r="BQ2301" s="8"/>
      <c r="BR2301" s="8"/>
      <c r="BS2301" s="8"/>
      <c r="BT2301" s="8"/>
      <c r="BU2301" s="8"/>
      <c r="BV2301" s="8"/>
      <c r="BW2301" s="8"/>
    </row>
    <row r="2302" spans="1:75" x14ac:dyDescent="0.3">
      <c r="A2302" s="7"/>
      <c r="B2302" s="3"/>
      <c r="C2302" s="3"/>
      <c r="D2302" s="3"/>
      <c r="E2302" s="3"/>
      <c r="F2302" s="3"/>
      <c r="H2302" s="3"/>
      <c r="I2302" s="3"/>
      <c r="J2302" s="3"/>
      <c r="K2302" s="3"/>
      <c r="L2302" s="3"/>
      <c r="M2302" s="3"/>
      <c r="N2302" s="3"/>
      <c r="O2302" s="3"/>
      <c r="P2302" s="3"/>
      <c r="Q2302" s="3"/>
      <c r="R2302" s="3"/>
      <c r="S2302" s="3"/>
      <c r="T2302" s="3"/>
      <c r="U2302" s="3"/>
      <c r="V2302" s="3"/>
      <c r="W2302" s="3"/>
      <c r="X2302" s="3"/>
      <c r="Y2302" s="3"/>
      <c r="Z2302" s="3"/>
      <c r="AA2302" s="3"/>
      <c r="AB2302" s="3"/>
      <c r="AC2302" s="3"/>
      <c r="AD2302" s="3"/>
      <c r="AE2302" s="3"/>
      <c r="AF2302" s="3"/>
      <c r="AG2302" s="3"/>
      <c r="AH2302" s="3"/>
      <c r="AI2302" s="3"/>
      <c r="AJ2302" s="3"/>
      <c r="AK2302" s="3"/>
      <c r="AL2302" s="3"/>
      <c r="AM2302" s="3"/>
      <c r="AN2302" s="3"/>
      <c r="AO2302" s="3"/>
      <c r="AP2302" s="3"/>
      <c r="AQ2302" s="3"/>
      <c r="AR2302" s="3"/>
      <c r="AS2302" s="3"/>
      <c r="AT2302" s="3"/>
      <c r="AU2302" s="3"/>
      <c r="AV2302" s="3"/>
      <c r="AW2302" s="3"/>
      <c r="AX2302" s="3"/>
      <c r="AY2302" s="3"/>
      <c r="AZ2302" s="3"/>
      <c r="BA2302" s="3"/>
      <c r="BB2302" s="3"/>
      <c r="BC2302" s="3"/>
      <c r="BD2302" s="3"/>
      <c r="BE2302" s="3"/>
      <c r="BF2302" s="3"/>
      <c r="BG2302" s="3"/>
      <c r="BH2302" s="3"/>
      <c r="BI2302" s="3"/>
      <c r="BJ2302" s="3"/>
      <c r="BK2302" s="3"/>
      <c r="BL2302" s="51"/>
      <c r="BM2302" s="8"/>
      <c r="BN2302" s="8"/>
      <c r="BO2302" s="10"/>
      <c r="BP2302" s="8"/>
      <c r="BQ2302" s="8"/>
      <c r="BR2302" s="8"/>
      <c r="BS2302" s="8"/>
      <c r="BT2302" s="8"/>
      <c r="BU2302" s="8"/>
      <c r="BV2302" s="8"/>
      <c r="BW2302" s="8"/>
    </row>
    <row r="2303" spans="1:75" x14ac:dyDescent="0.3">
      <c r="A2303" s="7"/>
      <c r="B2303" s="3"/>
      <c r="C2303" s="3"/>
      <c r="D2303" s="3"/>
      <c r="E2303" s="3"/>
      <c r="F2303" s="3"/>
      <c r="H2303" s="3"/>
      <c r="I2303" s="3"/>
      <c r="J2303" s="3"/>
      <c r="K2303" s="3"/>
      <c r="L2303" s="3"/>
      <c r="M2303" s="3"/>
      <c r="N2303" s="3"/>
      <c r="O2303" s="3"/>
      <c r="P2303" s="3"/>
      <c r="Q2303" s="3"/>
      <c r="R2303" s="3"/>
      <c r="S2303" s="3"/>
      <c r="T2303" s="3"/>
      <c r="U2303" s="3"/>
      <c r="V2303" s="3"/>
      <c r="W2303" s="3"/>
      <c r="X2303" s="3"/>
      <c r="Y2303" s="3"/>
      <c r="Z2303" s="3"/>
      <c r="AA2303" s="3"/>
      <c r="AB2303" s="3"/>
      <c r="AC2303" s="3"/>
      <c r="AD2303" s="3"/>
      <c r="AE2303" s="3"/>
      <c r="AF2303" s="3"/>
      <c r="AG2303" s="3"/>
      <c r="AH2303" s="3"/>
      <c r="AI2303" s="3"/>
      <c r="AJ2303" s="3"/>
      <c r="AK2303" s="3"/>
      <c r="AL2303" s="3"/>
      <c r="AM2303" s="3"/>
      <c r="AN2303" s="3"/>
      <c r="AO2303" s="3"/>
      <c r="AP2303" s="3"/>
      <c r="AQ2303" s="3"/>
      <c r="AR2303" s="3"/>
      <c r="AS2303" s="3"/>
      <c r="AT2303" s="3"/>
      <c r="AU2303" s="3"/>
      <c r="AV2303" s="3"/>
      <c r="AW2303" s="3"/>
      <c r="AX2303" s="3"/>
      <c r="AY2303" s="3"/>
      <c r="AZ2303" s="3"/>
      <c r="BA2303" s="3"/>
      <c r="BB2303" s="3"/>
      <c r="BC2303" s="3"/>
      <c r="BD2303" s="3"/>
      <c r="BE2303" s="3"/>
      <c r="BF2303" s="3"/>
      <c r="BG2303" s="3"/>
      <c r="BH2303" s="3"/>
      <c r="BI2303" s="3"/>
      <c r="BJ2303" s="3"/>
      <c r="BK2303" s="3"/>
      <c r="BL2303" s="51"/>
      <c r="BM2303" s="8"/>
      <c r="BN2303" s="8"/>
      <c r="BO2303" s="10"/>
      <c r="BP2303" s="8"/>
      <c r="BQ2303" s="8"/>
      <c r="BR2303" s="8"/>
      <c r="BS2303" s="8"/>
      <c r="BT2303" s="8"/>
      <c r="BU2303" s="8"/>
      <c r="BV2303" s="8"/>
      <c r="BW2303" s="8"/>
    </row>
    <row r="2304" spans="1:75" x14ac:dyDescent="0.3">
      <c r="A2304" s="7"/>
      <c r="B2304" s="3"/>
      <c r="C2304" s="3"/>
      <c r="D2304" s="3"/>
      <c r="E2304" s="3"/>
      <c r="F2304" s="3"/>
      <c r="H2304" s="3"/>
      <c r="I2304" s="3"/>
      <c r="J2304" s="3"/>
      <c r="K2304" s="3"/>
      <c r="L2304" s="3"/>
      <c r="M2304" s="3"/>
      <c r="N2304" s="3"/>
      <c r="O2304" s="3"/>
      <c r="P2304" s="3"/>
      <c r="Q2304" s="3"/>
      <c r="R2304" s="3"/>
      <c r="S2304" s="3"/>
      <c r="T2304" s="3"/>
      <c r="U2304" s="3"/>
      <c r="V2304" s="3"/>
      <c r="W2304" s="3"/>
      <c r="X2304" s="3"/>
      <c r="Y2304" s="3"/>
      <c r="Z2304" s="3"/>
      <c r="AA2304" s="3"/>
      <c r="AB2304" s="3"/>
      <c r="AC2304" s="3"/>
      <c r="AD2304" s="3"/>
      <c r="AE2304" s="3"/>
      <c r="AF2304" s="3"/>
      <c r="AG2304" s="3"/>
      <c r="AH2304" s="3"/>
      <c r="AI2304" s="3"/>
      <c r="AJ2304" s="3"/>
      <c r="AK2304" s="3"/>
      <c r="AL2304" s="3"/>
      <c r="AM2304" s="3"/>
      <c r="AN2304" s="3"/>
      <c r="AO2304" s="3"/>
      <c r="AP2304" s="3"/>
      <c r="AQ2304" s="3"/>
      <c r="AR2304" s="3"/>
      <c r="AS2304" s="3"/>
      <c r="AT2304" s="3"/>
      <c r="AU2304" s="3"/>
      <c r="AV2304" s="3"/>
      <c r="AW2304" s="3"/>
      <c r="AX2304" s="3"/>
      <c r="AY2304" s="3"/>
      <c r="AZ2304" s="3"/>
      <c r="BA2304" s="3"/>
      <c r="BB2304" s="3"/>
      <c r="BC2304" s="3"/>
      <c r="BD2304" s="3"/>
      <c r="BE2304" s="3"/>
      <c r="BF2304" s="3"/>
      <c r="BG2304" s="3"/>
      <c r="BH2304" s="3"/>
      <c r="BI2304" s="3"/>
      <c r="BJ2304" s="3"/>
      <c r="BK2304" s="3"/>
      <c r="BL2304" s="51"/>
      <c r="BM2304" s="8"/>
      <c r="BN2304" s="8"/>
      <c r="BO2304" s="10"/>
      <c r="BP2304" s="8"/>
      <c r="BQ2304" s="8"/>
      <c r="BR2304" s="8"/>
      <c r="BS2304" s="8"/>
      <c r="BT2304" s="8"/>
      <c r="BU2304" s="8"/>
      <c r="BV2304" s="8"/>
      <c r="BW2304" s="8"/>
    </row>
    <row r="2305" spans="1:75" x14ac:dyDescent="0.3">
      <c r="A2305" s="7"/>
      <c r="B2305" s="3"/>
      <c r="C2305" s="3"/>
      <c r="D2305" s="3"/>
      <c r="E2305" s="3"/>
      <c r="F2305" s="3"/>
      <c r="H2305" s="3"/>
      <c r="I2305" s="3"/>
      <c r="J2305" s="3"/>
      <c r="K2305" s="3"/>
      <c r="L2305" s="3"/>
      <c r="M2305" s="3"/>
      <c r="N2305" s="3"/>
      <c r="O2305" s="3"/>
      <c r="P2305" s="3"/>
      <c r="Q2305" s="3"/>
      <c r="R2305" s="3"/>
      <c r="S2305" s="3"/>
      <c r="T2305" s="3"/>
      <c r="U2305" s="3"/>
      <c r="V2305" s="3"/>
      <c r="W2305" s="3"/>
      <c r="X2305" s="3"/>
      <c r="Y2305" s="3"/>
      <c r="Z2305" s="3"/>
      <c r="AA2305" s="3"/>
      <c r="AB2305" s="3"/>
      <c r="AC2305" s="3"/>
      <c r="AD2305" s="3"/>
      <c r="AE2305" s="3"/>
      <c r="AF2305" s="3"/>
      <c r="AG2305" s="3"/>
      <c r="AH2305" s="3"/>
      <c r="AI2305" s="3"/>
      <c r="AJ2305" s="3"/>
      <c r="AK2305" s="3"/>
      <c r="AL2305" s="3"/>
      <c r="AM2305" s="3"/>
      <c r="AN2305" s="3"/>
      <c r="AO2305" s="3"/>
      <c r="AP2305" s="3"/>
      <c r="AQ2305" s="3"/>
      <c r="AR2305" s="3"/>
      <c r="AS2305" s="3"/>
      <c r="AT2305" s="3"/>
      <c r="AU2305" s="3"/>
      <c r="AV2305" s="3"/>
      <c r="AW2305" s="3"/>
      <c r="AX2305" s="3"/>
      <c r="AY2305" s="3"/>
      <c r="AZ2305" s="3"/>
      <c r="BA2305" s="3"/>
      <c r="BB2305" s="3"/>
      <c r="BC2305" s="3"/>
      <c r="BD2305" s="3"/>
      <c r="BE2305" s="3"/>
      <c r="BF2305" s="3"/>
      <c r="BG2305" s="3"/>
      <c r="BH2305" s="3"/>
      <c r="BI2305" s="3"/>
      <c r="BJ2305" s="3"/>
      <c r="BK2305" s="3"/>
      <c r="BL2305" s="51"/>
      <c r="BM2305" s="8"/>
      <c r="BN2305" s="8"/>
      <c r="BO2305" s="10"/>
      <c r="BP2305" s="8"/>
      <c r="BQ2305" s="8"/>
      <c r="BR2305" s="8"/>
      <c r="BS2305" s="8"/>
      <c r="BT2305" s="8"/>
      <c r="BU2305" s="8"/>
      <c r="BV2305" s="8"/>
      <c r="BW2305" s="8"/>
    </row>
    <row r="2306" spans="1:75" x14ac:dyDescent="0.3">
      <c r="A2306" s="7"/>
      <c r="B2306" s="3"/>
      <c r="C2306" s="3"/>
      <c r="D2306" s="3"/>
      <c r="E2306" s="3"/>
      <c r="F2306" s="3"/>
      <c r="H2306" s="3"/>
      <c r="I2306" s="3"/>
      <c r="J2306" s="3"/>
      <c r="K2306" s="3"/>
      <c r="L2306" s="3"/>
      <c r="M2306" s="3"/>
      <c r="N2306" s="3"/>
      <c r="O2306" s="3"/>
      <c r="P2306" s="3"/>
      <c r="Q2306" s="3"/>
      <c r="R2306" s="3"/>
      <c r="S2306" s="3"/>
      <c r="T2306" s="3"/>
      <c r="U2306" s="3"/>
      <c r="V2306" s="3"/>
      <c r="W2306" s="3"/>
      <c r="X2306" s="3"/>
      <c r="Y2306" s="3"/>
      <c r="Z2306" s="3"/>
      <c r="AA2306" s="3"/>
      <c r="AB2306" s="3"/>
      <c r="AC2306" s="3"/>
      <c r="AD2306" s="3"/>
      <c r="AE2306" s="3"/>
      <c r="AF2306" s="3"/>
      <c r="AG2306" s="3"/>
      <c r="AH2306" s="3"/>
      <c r="AI2306" s="3"/>
      <c r="AJ2306" s="3"/>
      <c r="AK2306" s="3"/>
      <c r="AL2306" s="3"/>
      <c r="AM2306" s="3"/>
      <c r="AN2306" s="3"/>
      <c r="AO2306" s="3"/>
      <c r="AP2306" s="3"/>
      <c r="AQ2306" s="3"/>
      <c r="AR2306" s="3"/>
      <c r="AS2306" s="3"/>
      <c r="AT2306" s="3"/>
      <c r="AU2306" s="3"/>
      <c r="AV2306" s="3"/>
      <c r="AW2306" s="3"/>
      <c r="AX2306" s="3"/>
      <c r="AY2306" s="3"/>
      <c r="AZ2306" s="3"/>
      <c r="BA2306" s="3"/>
      <c r="BB2306" s="3"/>
      <c r="BC2306" s="3"/>
      <c r="BD2306" s="3"/>
      <c r="BE2306" s="3"/>
      <c r="BF2306" s="3"/>
      <c r="BG2306" s="3"/>
      <c r="BH2306" s="3"/>
      <c r="BI2306" s="3"/>
      <c r="BJ2306" s="3"/>
      <c r="BK2306" s="3"/>
      <c r="BL2306" s="51"/>
      <c r="BM2306" s="8"/>
      <c r="BN2306" s="8"/>
      <c r="BO2306" s="10"/>
      <c r="BP2306" s="8"/>
      <c r="BQ2306" s="8"/>
      <c r="BR2306" s="8"/>
      <c r="BS2306" s="8"/>
      <c r="BT2306" s="8"/>
      <c r="BU2306" s="8"/>
      <c r="BV2306" s="8"/>
      <c r="BW2306" s="8"/>
    </row>
    <row r="2307" spans="1:75" x14ac:dyDescent="0.3">
      <c r="A2307" s="7"/>
      <c r="B2307" s="3"/>
      <c r="C2307" s="3"/>
      <c r="D2307" s="3"/>
      <c r="E2307" s="3"/>
      <c r="F2307" s="3"/>
      <c r="H2307" s="3"/>
      <c r="I2307" s="3"/>
      <c r="J2307" s="3"/>
      <c r="K2307" s="3"/>
      <c r="L2307" s="3"/>
      <c r="M2307" s="3"/>
      <c r="N2307" s="3"/>
      <c r="O2307" s="3"/>
      <c r="P2307" s="3"/>
      <c r="Q2307" s="3"/>
      <c r="R2307" s="3"/>
      <c r="S2307" s="3"/>
      <c r="T2307" s="3"/>
      <c r="U2307" s="3"/>
      <c r="V2307" s="3"/>
      <c r="W2307" s="3"/>
      <c r="X2307" s="3"/>
      <c r="Y2307" s="3"/>
      <c r="Z2307" s="3"/>
      <c r="AA2307" s="3"/>
      <c r="AB2307" s="3"/>
      <c r="AC2307" s="3"/>
      <c r="AD2307" s="3"/>
      <c r="AE2307" s="3"/>
      <c r="AF2307" s="3"/>
      <c r="AG2307" s="3"/>
      <c r="AH2307" s="3"/>
      <c r="AI2307" s="3"/>
      <c r="AJ2307" s="3"/>
      <c r="AK2307" s="3"/>
      <c r="AL2307" s="3"/>
      <c r="AM2307" s="3"/>
      <c r="AN2307" s="3"/>
      <c r="AO2307" s="3"/>
      <c r="AP2307" s="3"/>
      <c r="AQ2307" s="3"/>
      <c r="AR2307" s="3"/>
      <c r="AS2307" s="3"/>
      <c r="AT2307" s="3"/>
      <c r="AU2307" s="3"/>
      <c r="AV2307" s="3"/>
      <c r="AW2307" s="3"/>
      <c r="AX2307" s="3"/>
      <c r="AY2307" s="3"/>
      <c r="AZ2307" s="3"/>
      <c r="BA2307" s="3"/>
      <c r="BB2307" s="3"/>
      <c r="BC2307" s="3"/>
      <c r="BD2307" s="3"/>
      <c r="BE2307" s="3"/>
      <c r="BF2307" s="3"/>
      <c r="BG2307" s="3"/>
      <c r="BH2307" s="3"/>
      <c r="BI2307" s="3"/>
      <c r="BJ2307" s="3"/>
      <c r="BK2307" s="3"/>
      <c r="BL2307" s="51"/>
      <c r="BM2307" s="8"/>
      <c r="BN2307" s="8"/>
      <c r="BO2307" s="10"/>
      <c r="BP2307" s="8"/>
      <c r="BQ2307" s="8"/>
      <c r="BR2307" s="8"/>
      <c r="BS2307" s="8"/>
      <c r="BT2307" s="8"/>
      <c r="BU2307" s="8"/>
      <c r="BV2307" s="8"/>
      <c r="BW2307" s="8"/>
    </row>
    <row r="2308" spans="1:75" x14ac:dyDescent="0.3">
      <c r="A2308" s="7"/>
      <c r="B2308" s="3"/>
      <c r="C2308" s="3"/>
      <c r="D2308" s="3"/>
      <c r="E2308" s="3"/>
      <c r="F2308" s="3"/>
      <c r="H2308" s="3"/>
      <c r="I2308" s="3"/>
      <c r="J2308" s="3"/>
      <c r="K2308" s="3"/>
      <c r="L2308" s="3"/>
      <c r="M2308" s="3"/>
      <c r="N2308" s="3"/>
      <c r="O2308" s="3"/>
      <c r="P2308" s="3"/>
      <c r="Q2308" s="3"/>
      <c r="R2308" s="3"/>
      <c r="S2308" s="3"/>
      <c r="T2308" s="3"/>
      <c r="U2308" s="3"/>
      <c r="V2308" s="3"/>
      <c r="W2308" s="3"/>
      <c r="X2308" s="3"/>
      <c r="Y2308" s="3"/>
      <c r="Z2308" s="3"/>
      <c r="AA2308" s="3"/>
      <c r="AB2308" s="3"/>
      <c r="AC2308" s="3"/>
      <c r="AD2308" s="3"/>
      <c r="AE2308" s="3"/>
      <c r="AF2308" s="3"/>
      <c r="AG2308" s="3"/>
      <c r="AH2308" s="3"/>
      <c r="AI2308" s="3"/>
      <c r="AJ2308" s="3"/>
      <c r="AK2308" s="3"/>
      <c r="AL2308" s="3"/>
      <c r="AM2308" s="3"/>
      <c r="AN2308" s="3"/>
      <c r="AO2308" s="3"/>
      <c r="AP2308" s="3"/>
      <c r="AQ2308" s="3"/>
      <c r="AR2308" s="3"/>
      <c r="AS2308" s="3"/>
      <c r="AT2308" s="3"/>
      <c r="AU2308" s="3"/>
      <c r="AV2308" s="3"/>
      <c r="AW2308" s="3"/>
      <c r="AX2308" s="3"/>
      <c r="AY2308" s="3"/>
      <c r="AZ2308" s="3"/>
      <c r="BA2308" s="3"/>
      <c r="BB2308" s="3"/>
      <c r="BC2308" s="3"/>
      <c r="BD2308" s="3"/>
      <c r="BE2308" s="3"/>
      <c r="BF2308" s="3"/>
      <c r="BG2308" s="3"/>
      <c r="BH2308" s="3"/>
      <c r="BI2308" s="3"/>
      <c r="BJ2308" s="3"/>
      <c r="BK2308" s="3"/>
      <c r="BL2308" s="51"/>
      <c r="BM2308" s="8"/>
      <c r="BN2308" s="8"/>
      <c r="BO2308" s="10"/>
      <c r="BP2308" s="8"/>
      <c r="BQ2308" s="8"/>
      <c r="BR2308" s="8"/>
      <c r="BS2308" s="8"/>
      <c r="BT2308" s="8"/>
      <c r="BU2308" s="8"/>
      <c r="BV2308" s="8"/>
      <c r="BW2308" s="8"/>
    </row>
    <row r="2309" spans="1:75" x14ac:dyDescent="0.3">
      <c r="A2309" s="7"/>
      <c r="B2309" s="3"/>
      <c r="C2309" s="3"/>
      <c r="D2309" s="3"/>
      <c r="E2309" s="3"/>
      <c r="F2309" s="3"/>
      <c r="H2309" s="3"/>
      <c r="I2309" s="3"/>
      <c r="J2309" s="3"/>
      <c r="K2309" s="3"/>
      <c r="L2309" s="3"/>
      <c r="M2309" s="3"/>
      <c r="N2309" s="3"/>
      <c r="O2309" s="3"/>
      <c r="P2309" s="3"/>
      <c r="Q2309" s="3"/>
      <c r="R2309" s="3"/>
      <c r="S2309" s="3"/>
      <c r="T2309" s="3"/>
      <c r="U2309" s="3"/>
      <c r="V2309" s="3"/>
      <c r="W2309" s="3"/>
      <c r="X2309" s="3"/>
      <c r="Y2309" s="3"/>
      <c r="Z2309" s="3"/>
      <c r="AA2309" s="3"/>
      <c r="AB2309" s="3"/>
      <c r="AC2309" s="3"/>
      <c r="AD2309" s="3"/>
      <c r="AE2309" s="3"/>
      <c r="AF2309" s="3"/>
      <c r="AG2309" s="3"/>
      <c r="AH2309" s="3"/>
      <c r="AI2309" s="3"/>
      <c r="AJ2309" s="3"/>
      <c r="AK2309" s="3"/>
      <c r="AL2309" s="3"/>
      <c r="AM2309" s="3"/>
      <c r="AN2309" s="3"/>
      <c r="AO2309" s="3"/>
      <c r="AP2309" s="3"/>
      <c r="AQ2309" s="3"/>
      <c r="AR2309" s="3"/>
      <c r="AS2309" s="3"/>
      <c r="AT2309" s="3"/>
      <c r="AU2309" s="3"/>
      <c r="AV2309" s="3"/>
      <c r="AW2309" s="3"/>
      <c r="AX2309" s="3"/>
      <c r="AY2309" s="3"/>
      <c r="AZ2309" s="3"/>
      <c r="BA2309" s="3"/>
      <c r="BB2309" s="3"/>
      <c r="BC2309" s="3"/>
      <c r="BD2309" s="3"/>
      <c r="BE2309" s="3"/>
      <c r="BF2309" s="3"/>
      <c r="BG2309" s="3"/>
      <c r="BH2309" s="3"/>
      <c r="BI2309" s="3"/>
      <c r="BJ2309" s="3"/>
      <c r="BK2309" s="3"/>
      <c r="BL2309" s="51"/>
      <c r="BM2309" s="8"/>
      <c r="BN2309" s="8"/>
      <c r="BO2309" s="10"/>
      <c r="BP2309" s="8"/>
      <c r="BQ2309" s="8"/>
      <c r="BR2309" s="8"/>
      <c r="BS2309" s="8"/>
      <c r="BT2309" s="8"/>
      <c r="BU2309" s="8"/>
      <c r="BV2309" s="8"/>
      <c r="BW2309" s="8"/>
    </row>
    <row r="2310" spans="1:75" x14ac:dyDescent="0.3">
      <c r="A2310" s="7"/>
      <c r="B2310" s="3"/>
      <c r="C2310" s="3"/>
      <c r="D2310" s="3"/>
      <c r="E2310" s="3"/>
      <c r="F2310" s="3"/>
      <c r="H2310" s="3"/>
      <c r="I2310" s="3"/>
      <c r="J2310" s="3"/>
      <c r="K2310" s="3"/>
      <c r="L2310" s="3"/>
      <c r="M2310" s="3"/>
      <c r="N2310" s="3"/>
      <c r="O2310" s="3"/>
      <c r="P2310" s="3"/>
      <c r="Q2310" s="3"/>
      <c r="R2310" s="3"/>
      <c r="S2310" s="3"/>
      <c r="T2310" s="3"/>
      <c r="U2310" s="3"/>
      <c r="V2310" s="3"/>
      <c r="W2310" s="3"/>
      <c r="X2310" s="3"/>
      <c r="Y2310" s="3"/>
      <c r="Z2310" s="3"/>
      <c r="AA2310" s="3"/>
      <c r="AB2310" s="3"/>
      <c r="AC2310" s="3"/>
      <c r="AD2310" s="3"/>
      <c r="AE2310" s="3"/>
      <c r="AF2310" s="3"/>
      <c r="AG2310" s="3"/>
      <c r="AH2310" s="3"/>
      <c r="AI2310" s="3"/>
      <c r="AJ2310" s="3"/>
      <c r="AK2310" s="3"/>
      <c r="AL2310" s="3"/>
      <c r="AM2310" s="3"/>
      <c r="AN2310" s="3"/>
      <c r="AO2310" s="3"/>
      <c r="AP2310" s="3"/>
      <c r="AQ2310" s="3"/>
      <c r="AR2310" s="3"/>
      <c r="AS2310" s="3"/>
      <c r="AT2310" s="3"/>
      <c r="AU2310" s="3"/>
      <c r="AV2310" s="3"/>
      <c r="AW2310" s="3"/>
      <c r="AX2310" s="3"/>
      <c r="AY2310" s="3"/>
      <c r="AZ2310" s="3"/>
      <c r="BA2310" s="3"/>
      <c r="BB2310" s="3"/>
      <c r="BC2310" s="3"/>
      <c r="BD2310" s="3"/>
      <c r="BE2310" s="3"/>
      <c r="BF2310" s="3"/>
      <c r="BG2310" s="3"/>
      <c r="BH2310" s="3"/>
      <c r="BI2310" s="3"/>
      <c r="BJ2310" s="3"/>
      <c r="BK2310" s="3"/>
      <c r="BL2310" s="51"/>
      <c r="BM2310" s="8"/>
      <c r="BN2310" s="8"/>
      <c r="BO2310" s="10"/>
      <c r="BP2310" s="8"/>
      <c r="BQ2310" s="8"/>
      <c r="BR2310" s="8"/>
      <c r="BS2310" s="8"/>
      <c r="BT2310" s="8"/>
      <c r="BU2310" s="8"/>
      <c r="BV2310" s="8"/>
      <c r="BW2310" s="8"/>
    </row>
    <row r="2311" spans="1:75" x14ac:dyDescent="0.3">
      <c r="A2311" s="7"/>
      <c r="B2311" s="3"/>
      <c r="C2311" s="3"/>
      <c r="D2311" s="3"/>
      <c r="E2311" s="3"/>
      <c r="F2311" s="3"/>
      <c r="H2311" s="3"/>
      <c r="I2311" s="3"/>
      <c r="J2311" s="3"/>
      <c r="K2311" s="3"/>
      <c r="L2311" s="3"/>
      <c r="M2311" s="3"/>
      <c r="N2311" s="3"/>
      <c r="O2311" s="3"/>
      <c r="P2311" s="3"/>
      <c r="Q2311" s="3"/>
      <c r="R2311" s="3"/>
      <c r="S2311" s="3"/>
      <c r="T2311" s="3"/>
      <c r="U2311" s="3"/>
      <c r="V2311" s="3"/>
      <c r="W2311" s="3"/>
      <c r="X2311" s="3"/>
      <c r="Y2311" s="3"/>
      <c r="Z2311" s="3"/>
      <c r="AA2311" s="3"/>
      <c r="AB2311" s="3"/>
      <c r="AC2311" s="3"/>
      <c r="AD2311" s="3"/>
      <c r="AE2311" s="3"/>
      <c r="AF2311" s="3"/>
      <c r="AG2311" s="3"/>
      <c r="AH2311" s="3"/>
      <c r="AI2311" s="3"/>
      <c r="AJ2311" s="3"/>
      <c r="AK2311" s="3"/>
      <c r="AL2311" s="3"/>
      <c r="AM2311" s="3"/>
      <c r="AN2311" s="3"/>
      <c r="AO2311" s="3"/>
      <c r="AP2311" s="3"/>
      <c r="AQ2311" s="3"/>
      <c r="AR2311" s="3"/>
      <c r="AS2311" s="3"/>
      <c r="AT2311" s="3"/>
      <c r="AU2311" s="3"/>
      <c r="AV2311" s="3"/>
      <c r="AW2311" s="3"/>
      <c r="AX2311" s="3"/>
      <c r="AY2311" s="3"/>
      <c r="AZ2311" s="3"/>
      <c r="BA2311" s="3"/>
      <c r="BB2311" s="3"/>
      <c r="BC2311" s="3"/>
      <c r="BD2311" s="3"/>
      <c r="BE2311" s="3"/>
      <c r="BF2311" s="3"/>
      <c r="BG2311" s="3"/>
      <c r="BH2311" s="3"/>
      <c r="BI2311" s="3"/>
      <c r="BJ2311" s="3"/>
      <c r="BK2311" s="3"/>
      <c r="BL2311" s="51"/>
      <c r="BM2311" s="8"/>
      <c r="BN2311" s="8"/>
      <c r="BO2311" s="10"/>
      <c r="BP2311" s="8"/>
      <c r="BQ2311" s="8"/>
      <c r="BR2311" s="8"/>
      <c r="BS2311" s="8"/>
      <c r="BT2311" s="8"/>
      <c r="BU2311" s="8"/>
      <c r="BV2311" s="8"/>
      <c r="BW2311" s="8"/>
    </row>
    <row r="2312" spans="1:75" x14ac:dyDescent="0.3">
      <c r="A2312" s="7"/>
      <c r="B2312" s="3"/>
      <c r="C2312" s="3"/>
      <c r="D2312" s="3"/>
      <c r="E2312" s="3"/>
      <c r="F2312" s="3"/>
      <c r="H2312" s="3"/>
      <c r="I2312" s="3"/>
      <c r="J2312" s="3"/>
      <c r="K2312" s="3"/>
      <c r="L2312" s="3"/>
      <c r="M2312" s="3"/>
      <c r="N2312" s="3"/>
      <c r="O2312" s="3"/>
      <c r="P2312" s="3"/>
      <c r="Q2312" s="3"/>
      <c r="R2312" s="3"/>
      <c r="S2312" s="3"/>
      <c r="T2312" s="3"/>
      <c r="U2312" s="3"/>
      <c r="V2312" s="3"/>
      <c r="W2312" s="3"/>
      <c r="X2312" s="3"/>
      <c r="Y2312" s="3"/>
      <c r="Z2312" s="3"/>
      <c r="AA2312" s="3"/>
      <c r="AB2312" s="3"/>
      <c r="AC2312" s="3"/>
      <c r="AD2312" s="3"/>
      <c r="AE2312" s="3"/>
      <c r="AF2312" s="3"/>
      <c r="AG2312" s="3"/>
      <c r="AH2312" s="3"/>
      <c r="AI2312" s="3"/>
      <c r="AJ2312" s="3"/>
      <c r="AK2312" s="3"/>
      <c r="AL2312" s="3"/>
      <c r="AM2312" s="3"/>
      <c r="AN2312" s="3"/>
      <c r="AO2312" s="3"/>
      <c r="AP2312" s="3"/>
      <c r="AQ2312" s="3"/>
      <c r="AR2312" s="3"/>
      <c r="AS2312" s="3"/>
      <c r="AT2312" s="3"/>
      <c r="AU2312" s="3"/>
      <c r="AV2312" s="3"/>
      <c r="AW2312" s="3"/>
      <c r="AX2312" s="3"/>
      <c r="AY2312" s="3"/>
      <c r="AZ2312" s="3"/>
      <c r="BA2312" s="3"/>
      <c r="BB2312" s="3"/>
      <c r="BC2312" s="3"/>
      <c r="BD2312" s="3"/>
      <c r="BE2312" s="3"/>
      <c r="BF2312" s="3"/>
      <c r="BG2312" s="3"/>
      <c r="BH2312" s="3"/>
      <c r="BI2312" s="3"/>
      <c r="BJ2312" s="3"/>
      <c r="BK2312" s="3"/>
      <c r="BL2312" s="51"/>
      <c r="BM2312" s="8"/>
      <c r="BN2312" s="8"/>
      <c r="BO2312" s="10"/>
      <c r="BP2312" s="8"/>
      <c r="BQ2312" s="8"/>
      <c r="BR2312" s="8"/>
      <c r="BS2312" s="8"/>
      <c r="BT2312" s="8"/>
      <c r="BU2312" s="8"/>
      <c r="BV2312" s="8"/>
      <c r="BW2312" s="8"/>
    </row>
    <row r="2313" spans="1:75" x14ac:dyDescent="0.3">
      <c r="A2313" s="7"/>
      <c r="B2313" s="3"/>
      <c r="C2313" s="3"/>
      <c r="D2313" s="3"/>
      <c r="E2313" s="3"/>
      <c r="F2313" s="3"/>
      <c r="H2313" s="3"/>
      <c r="I2313" s="3"/>
      <c r="J2313" s="3"/>
      <c r="K2313" s="3"/>
      <c r="L2313" s="3"/>
      <c r="M2313" s="3"/>
      <c r="N2313" s="3"/>
      <c r="O2313" s="3"/>
      <c r="P2313" s="3"/>
      <c r="Q2313" s="3"/>
      <c r="R2313" s="3"/>
      <c r="S2313" s="3"/>
      <c r="T2313" s="3"/>
      <c r="U2313" s="3"/>
      <c r="V2313" s="3"/>
      <c r="W2313" s="3"/>
      <c r="X2313" s="3"/>
      <c r="Y2313" s="3"/>
      <c r="Z2313" s="3"/>
      <c r="AA2313" s="3"/>
      <c r="AB2313" s="3"/>
      <c r="AC2313" s="3"/>
      <c r="AD2313" s="3"/>
      <c r="AE2313" s="3"/>
      <c r="AF2313" s="3"/>
      <c r="AG2313" s="3"/>
      <c r="AH2313" s="3"/>
      <c r="AI2313" s="3"/>
      <c r="AJ2313" s="3"/>
      <c r="AK2313" s="3"/>
      <c r="AL2313" s="3"/>
      <c r="AM2313" s="3"/>
      <c r="AN2313" s="3"/>
      <c r="AO2313" s="3"/>
      <c r="AP2313" s="3"/>
      <c r="AQ2313" s="3"/>
      <c r="AR2313" s="3"/>
      <c r="AS2313" s="3"/>
      <c r="AT2313" s="3"/>
      <c r="AU2313" s="3"/>
      <c r="AV2313" s="3"/>
      <c r="AW2313" s="3"/>
      <c r="AX2313" s="3"/>
      <c r="AY2313" s="3"/>
      <c r="AZ2313" s="3"/>
      <c r="BA2313" s="3"/>
      <c r="BB2313" s="3"/>
      <c r="BC2313" s="3"/>
      <c r="BD2313" s="3"/>
      <c r="BE2313" s="3"/>
      <c r="BF2313" s="3"/>
      <c r="BG2313" s="3"/>
      <c r="BH2313" s="3"/>
      <c r="BI2313" s="3"/>
      <c r="BJ2313" s="3"/>
      <c r="BK2313" s="3"/>
      <c r="BL2313" s="51"/>
      <c r="BM2313" s="8"/>
      <c r="BN2313" s="8"/>
      <c r="BO2313" s="10"/>
      <c r="BP2313" s="8"/>
      <c r="BQ2313" s="8"/>
      <c r="BR2313" s="8"/>
      <c r="BS2313" s="8"/>
      <c r="BT2313" s="8"/>
      <c r="BU2313" s="8"/>
      <c r="BV2313" s="8"/>
      <c r="BW2313" s="8"/>
    </row>
    <row r="2314" spans="1:75" x14ac:dyDescent="0.3">
      <c r="A2314" s="7"/>
      <c r="B2314" s="3"/>
      <c r="C2314" s="3"/>
      <c r="D2314" s="3"/>
      <c r="E2314" s="3"/>
      <c r="F2314" s="3"/>
      <c r="H2314" s="3"/>
      <c r="I2314" s="3"/>
      <c r="J2314" s="3"/>
      <c r="K2314" s="3"/>
      <c r="L2314" s="3"/>
      <c r="M2314" s="3"/>
      <c r="N2314" s="3"/>
      <c r="O2314" s="3"/>
      <c r="P2314" s="3"/>
      <c r="Q2314" s="3"/>
      <c r="R2314" s="3"/>
      <c r="S2314" s="3"/>
      <c r="T2314" s="3"/>
      <c r="U2314" s="3"/>
      <c r="V2314" s="3"/>
      <c r="W2314" s="3"/>
      <c r="X2314" s="3"/>
      <c r="Y2314" s="3"/>
      <c r="Z2314" s="3"/>
      <c r="AA2314" s="3"/>
      <c r="AB2314" s="3"/>
      <c r="AC2314" s="3"/>
      <c r="AD2314" s="3"/>
      <c r="AE2314" s="3"/>
      <c r="AF2314" s="3"/>
      <c r="AG2314" s="3"/>
      <c r="AH2314" s="3"/>
      <c r="AI2314" s="3"/>
      <c r="AJ2314" s="3"/>
      <c r="AK2314" s="3"/>
      <c r="AL2314" s="3"/>
      <c r="AM2314" s="3"/>
      <c r="AN2314" s="3"/>
      <c r="AO2314" s="3"/>
      <c r="AP2314" s="3"/>
      <c r="AQ2314" s="3"/>
      <c r="AR2314" s="3"/>
      <c r="AS2314" s="3"/>
      <c r="AT2314" s="3"/>
      <c r="AU2314" s="3"/>
      <c r="AV2314" s="3"/>
      <c r="AW2314" s="3"/>
      <c r="AX2314" s="3"/>
      <c r="AY2314" s="3"/>
      <c r="AZ2314" s="3"/>
      <c r="BA2314" s="3"/>
      <c r="BB2314" s="3"/>
      <c r="BC2314" s="3"/>
      <c r="BD2314" s="3"/>
      <c r="BE2314" s="3"/>
      <c r="BF2314" s="3"/>
      <c r="BG2314" s="3"/>
      <c r="BH2314" s="3"/>
      <c r="BI2314" s="3"/>
      <c r="BJ2314" s="3"/>
      <c r="BK2314" s="3"/>
      <c r="BL2314" s="51"/>
      <c r="BM2314" s="8"/>
      <c r="BN2314" s="8"/>
      <c r="BO2314" s="10"/>
      <c r="BP2314" s="8"/>
      <c r="BQ2314" s="8"/>
      <c r="BR2314" s="8"/>
      <c r="BS2314" s="8"/>
      <c r="BT2314" s="8"/>
      <c r="BU2314" s="8"/>
      <c r="BV2314" s="8"/>
      <c r="BW2314" s="8"/>
    </row>
    <row r="2315" spans="1:75" x14ac:dyDescent="0.3">
      <c r="A2315" s="7"/>
      <c r="B2315" s="3"/>
      <c r="C2315" s="3"/>
      <c r="D2315" s="3"/>
      <c r="E2315" s="3"/>
      <c r="F2315" s="3"/>
      <c r="H2315" s="3"/>
      <c r="I2315" s="3"/>
      <c r="J2315" s="3"/>
      <c r="K2315" s="3"/>
      <c r="L2315" s="3"/>
      <c r="M2315" s="3"/>
      <c r="N2315" s="3"/>
      <c r="O2315" s="3"/>
      <c r="P2315" s="3"/>
      <c r="Q2315" s="3"/>
      <c r="R2315" s="3"/>
      <c r="S2315" s="3"/>
      <c r="T2315" s="3"/>
      <c r="U2315" s="3"/>
      <c r="V2315" s="3"/>
      <c r="W2315" s="3"/>
      <c r="X2315" s="3"/>
      <c r="Y2315" s="3"/>
      <c r="Z2315" s="3"/>
      <c r="AA2315" s="3"/>
      <c r="AB2315" s="3"/>
      <c r="AC2315" s="3"/>
      <c r="AD2315" s="3"/>
      <c r="AE2315" s="3"/>
      <c r="AF2315" s="3"/>
      <c r="AG2315" s="3"/>
      <c r="AH2315" s="3"/>
      <c r="AI2315" s="3"/>
      <c r="AJ2315" s="3"/>
      <c r="AK2315" s="3"/>
      <c r="AL2315" s="3"/>
      <c r="AM2315" s="3"/>
      <c r="AN2315" s="3"/>
      <c r="AO2315" s="3"/>
      <c r="AP2315" s="3"/>
      <c r="AQ2315" s="3"/>
      <c r="AR2315" s="3"/>
      <c r="AS2315" s="3"/>
      <c r="AT2315" s="3"/>
      <c r="AU2315" s="3"/>
      <c r="AV2315" s="3"/>
      <c r="AW2315" s="3"/>
      <c r="AX2315" s="3"/>
      <c r="AY2315" s="3"/>
      <c r="AZ2315" s="3"/>
      <c r="BA2315" s="3"/>
      <c r="BB2315" s="3"/>
      <c r="BC2315" s="3"/>
      <c r="BD2315" s="3"/>
      <c r="BE2315" s="3"/>
      <c r="BF2315" s="3"/>
      <c r="BG2315" s="3"/>
      <c r="BH2315" s="3"/>
      <c r="BI2315" s="3"/>
      <c r="BJ2315" s="3"/>
      <c r="BK2315" s="3"/>
      <c r="BL2315" s="51"/>
      <c r="BM2315" s="8"/>
      <c r="BN2315" s="8"/>
      <c r="BO2315" s="10"/>
      <c r="BP2315" s="8"/>
      <c r="BQ2315" s="8"/>
      <c r="BR2315" s="8"/>
      <c r="BS2315" s="8"/>
      <c r="BT2315" s="8"/>
      <c r="BU2315" s="8"/>
      <c r="BV2315" s="8"/>
      <c r="BW2315" s="8"/>
    </row>
    <row r="2316" spans="1:75" x14ac:dyDescent="0.3">
      <c r="A2316" s="7"/>
      <c r="B2316" s="3"/>
      <c r="C2316" s="3"/>
      <c r="D2316" s="3"/>
      <c r="E2316" s="3"/>
      <c r="F2316" s="3"/>
      <c r="H2316" s="3"/>
      <c r="I2316" s="3"/>
      <c r="J2316" s="3"/>
      <c r="K2316" s="3"/>
      <c r="L2316" s="3"/>
      <c r="M2316" s="3"/>
      <c r="N2316" s="3"/>
      <c r="O2316" s="3"/>
      <c r="P2316" s="3"/>
      <c r="Q2316" s="3"/>
      <c r="R2316" s="3"/>
      <c r="S2316" s="3"/>
      <c r="T2316" s="3"/>
      <c r="U2316" s="3"/>
      <c r="V2316" s="3"/>
      <c r="W2316" s="3"/>
      <c r="X2316" s="3"/>
      <c r="Y2316" s="3"/>
      <c r="Z2316" s="3"/>
      <c r="AA2316" s="3"/>
      <c r="AB2316" s="3"/>
      <c r="AC2316" s="3"/>
      <c r="AD2316" s="3"/>
      <c r="AE2316" s="3"/>
      <c r="AF2316" s="3"/>
      <c r="AG2316" s="3"/>
      <c r="AH2316" s="3"/>
      <c r="AI2316" s="3"/>
      <c r="AJ2316" s="3"/>
      <c r="AK2316" s="3"/>
      <c r="AL2316" s="3"/>
      <c r="AM2316" s="3"/>
      <c r="AN2316" s="3"/>
      <c r="AO2316" s="3"/>
      <c r="AP2316" s="3"/>
      <c r="AQ2316" s="3"/>
      <c r="AR2316" s="3"/>
      <c r="AS2316" s="3"/>
      <c r="AT2316" s="3"/>
      <c r="AU2316" s="3"/>
      <c r="AV2316" s="3"/>
      <c r="AW2316" s="3"/>
      <c r="AX2316" s="3"/>
      <c r="AY2316" s="3"/>
      <c r="AZ2316" s="3"/>
      <c r="BA2316" s="3"/>
      <c r="BB2316" s="3"/>
      <c r="BC2316" s="3"/>
      <c r="BD2316" s="3"/>
      <c r="BE2316" s="3"/>
      <c r="BF2316" s="3"/>
      <c r="BG2316" s="3"/>
      <c r="BH2316" s="3"/>
      <c r="BI2316" s="3"/>
      <c r="BJ2316" s="3"/>
      <c r="BK2316" s="3"/>
      <c r="BL2316" s="51"/>
      <c r="BM2316" s="8"/>
      <c r="BN2316" s="8"/>
      <c r="BO2316" s="10"/>
      <c r="BP2316" s="8"/>
      <c r="BQ2316" s="8"/>
      <c r="BR2316" s="8"/>
      <c r="BS2316" s="8"/>
      <c r="BT2316" s="8"/>
      <c r="BU2316" s="8"/>
      <c r="BV2316" s="8"/>
      <c r="BW2316" s="8"/>
    </row>
    <row r="2317" spans="1:75" x14ac:dyDescent="0.3">
      <c r="A2317" s="7"/>
      <c r="B2317" s="3"/>
      <c r="C2317" s="3"/>
      <c r="D2317" s="3"/>
      <c r="E2317" s="3"/>
      <c r="F2317" s="3"/>
      <c r="H2317" s="3"/>
      <c r="I2317" s="3"/>
      <c r="J2317" s="3"/>
      <c r="K2317" s="3"/>
      <c r="L2317" s="3"/>
      <c r="M2317" s="3"/>
      <c r="N2317" s="3"/>
      <c r="O2317" s="3"/>
      <c r="P2317" s="3"/>
      <c r="Q2317" s="3"/>
      <c r="R2317" s="3"/>
      <c r="S2317" s="3"/>
      <c r="T2317" s="3"/>
      <c r="U2317" s="3"/>
      <c r="V2317" s="3"/>
      <c r="W2317" s="3"/>
      <c r="X2317" s="3"/>
      <c r="Y2317" s="3"/>
      <c r="Z2317" s="3"/>
      <c r="AA2317" s="3"/>
      <c r="AB2317" s="3"/>
      <c r="AC2317" s="3"/>
      <c r="AD2317" s="3"/>
      <c r="AE2317" s="3"/>
      <c r="AF2317" s="3"/>
      <c r="AG2317" s="3"/>
      <c r="AH2317" s="3"/>
      <c r="AI2317" s="3"/>
      <c r="AJ2317" s="3"/>
      <c r="AK2317" s="3"/>
      <c r="AL2317" s="3"/>
      <c r="AM2317" s="3"/>
      <c r="AN2317" s="3"/>
      <c r="AO2317" s="3"/>
      <c r="AP2317" s="3"/>
      <c r="AQ2317" s="3"/>
      <c r="AR2317" s="3"/>
      <c r="AS2317" s="3"/>
      <c r="AT2317" s="3"/>
      <c r="AU2317" s="3"/>
      <c r="AV2317" s="3"/>
      <c r="AW2317" s="3"/>
      <c r="AX2317" s="3"/>
      <c r="AY2317" s="3"/>
      <c r="AZ2317" s="3"/>
      <c r="BA2317" s="3"/>
      <c r="BB2317" s="3"/>
      <c r="BC2317" s="3"/>
      <c r="BD2317" s="3"/>
      <c r="BE2317" s="3"/>
      <c r="BF2317" s="3"/>
      <c r="BG2317" s="3"/>
      <c r="BH2317" s="3"/>
      <c r="BI2317" s="3"/>
      <c r="BJ2317" s="3"/>
      <c r="BK2317" s="3"/>
      <c r="BL2317" s="51"/>
      <c r="BM2317" s="8"/>
      <c r="BN2317" s="8"/>
      <c r="BO2317" s="10"/>
      <c r="BP2317" s="8"/>
      <c r="BQ2317" s="8"/>
      <c r="BR2317" s="8"/>
      <c r="BS2317" s="8"/>
      <c r="BT2317" s="8"/>
      <c r="BU2317" s="8"/>
      <c r="BV2317" s="8"/>
      <c r="BW2317" s="8"/>
    </row>
    <row r="2318" spans="1:75" x14ac:dyDescent="0.3">
      <c r="A2318" s="7"/>
      <c r="B2318" s="3"/>
      <c r="C2318" s="3"/>
      <c r="D2318" s="3"/>
      <c r="E2318" s="3"/>
      <c r="F2318" s="3"/>
      <c r="H2318" s="3"/>
      <c r="I2318" s="3"/>
      <c r="J2318" s="3"/>
      <c r="K2318" s="3"/>
      <c r="L2318" s="3"/>
      <c r="M2318" s="3"/>
      <c r="N2318" s="3"/>
      <c r="O2318" s="3"/>
      <c r="P2318" s="3"/>
      <c r="Q2318" s="3"/>
      <c r="R2318" s="3"/>
      <c r="S2318" s="3"/>
      <c r="T2318" s="3"/>
      <c r="U2318" s="3"/>
      <c r="V2318" s="3"/>
      <c r="W2318" s="3"/>
      <c r="X2318" s="3"/>
      <c r="Y2318" s="3"/>
      <c r="Z2318" s="3"/>
      <c r="AA2318" s="3"/>
      <c r="AB2318" s="3"/>
      <c r="AC2318" s="3"/>
      <c r="AD2318" s="3"/>
      <c r="AE2318" s="3"/>
      <c r="AF2318" s="3"/>
      <c r="AG2318" s="3"/>
      <c r="AH2318" s="3"/>
      <c r="AI2318" s="3"/>
      <c r="AJ2318" s="3"/>
      <c r="AK2318" s="3"/>
      <c r="AL2318" s="3"/>
      <c r="AM2318" s="3"/>
      <c r="AN2318" s="3"/>
      <c r="AO2318" s="3"/>
      <c r="AP2318" s="3"/>
      <c r="AQ2318" s="3"/>
      <c r="AR2318" s="3"/>
      <c r="AS2318" s="3"/>
      <c r="AT2318" s="3"/>
      <c r="AU2318" s="3"/>
      <c r="AV2318" s="3"/>
      <c r="AW2318" s="3"/>
      <c r="AX2318" s="3"/>
      <c r="AY2318" s="3"/>
      <c r="AZ2318" s="3"/>
      <c r="BA2318" s="3"/>
      <c r="BB2318" s="3"/>
      <c r="BC2318" s="3"/>
      <c r="BD2318" s="3"/>
      <c r="BE2318" s="3"/>
      <c r="BF2318" s="3"/>
      <c r="BG2318" s="3"/>
      <c r="BH2318" s="3"/>
      <c r="BI2318" s="3"/>
      <c r="BJ2318" s="3"/>
      <c r="BK2318" s="3"/>
      <c r="BL2318" s="51"/>
      <c r="BM2318" s="8"/>
      <c r="BN2318" s="8"/>
      <c r="BO2318" s="10"/>
      <c r="BP2318" s="8"/>
      <c r="BQ2318" s="8"/>
      <c r="BR2318" s="8"/>
      <c r="BS2318" s="8"/>
      <c r="BT2318" s="8"/>
      <c r="BU2318" s="8"/>
      <c r="BV2318" s="8"/>
      <c r="BW2318" s="8"/>
    </row>
    <row r="2319" spans="1:75" x14ac:dyDescent="0.3">
      <c r="A2319" s="7"/>
      <c r="B2319" s="3"/>
      <c r="C2319" s="3"/>
      <c r="D2319" s="3"/>
      <c r="E2319" s="3"/>
      <c r="F2319" s="3"/>
      <c r="H2319" s="3"/>
      <c r="I2319" s="3"/>
      <c r="J2319" s="3"/>
      <c r="K2319" s="3"/>
      <c r="L2319" s="3"/>
      <c r="M2319" s="3"/>
      <c r="N2319" s="3"/>
      <c r="O2319" s="3"/>
      <c r="P2319" s="3"/>
      <c r="Q2319" s="3"/>
      <c r="R2319" s="3"/>
      <c r="S2319" s="3"/>
      <c r="T2319" s="3"/>
      <c r="U2319" s="3"/>
      <c r="V2319" s="3"/>
      <c r="W2319" s="3"/>
      <c r="X2319" s="3"/>
      <c r="Y2319" s="3"/>
      <c r="Z2319" s="3"/>
      <c r="AA2319" s="3"/>
      <c r="AB2319" s="3"/>
      <c r="AC2319" s="3"/>
      <c r="AD2319" s="3"/>
      <c r="AE2319" s="3"/>
      <c r="AF2319" s="3"/>
      <c r="AG2319" s="3"/>
      <c r="AH2319" s="3"/>
      <c r="AI2319" s="3"/>
      <c r="AJ2319" s="3"/>
      <c r="AK2319" s="3"/>
      <c r="AL2319" s="3"/>
      <c r="AM2319" s="3"/>
      <c r="AN2319" s="3"/>
      <c r="AO2319" s="3"/>
      <c r="AP2319" s="3"/>
      <c r="AQ2319" s="3"/>
      <c r="AR2319" s="3"/>
      <c r="AS2319" s="3"/>
      <c r="AT2319" s="3"/>
      <c r="AU2319" s="3"/>
      <c r="AV2319" s="3"/>
      <c r="AW2319" s="3"/>
      <c r="AX2319" s="3"/>
      <c r="AY2319" s="3"/>
      <c r="AZ2319" s="3"/>
      <c r="BA2319" s="3"/>
      <c r="BB2319" s="3"/>
      <c r="BC2319" s="3"/>
      <c r="BD2319" s="3"/>
      <c r="BE2319" s="3"/>
      <c r="BF2319" s="3"/>
      <c r="BG2319" s="3"/>
      <c r="BH2319" s="3"/>
      <c r="BI2319" s="3"/>
      <c r="BJ2319" s="3"/>
      <c r="BK2319" s="3"/>
      <c r="BL2319" s="51"/>
      <c r="BM2319" s="8"/>
      <c r="BN2319" s="8"/>
      <c r="BO2319" s="10"/>
      <c r="BP2319" s="8"/>
      <c r="BQ2319" s="8"/>
      <c r="BR2319" s="8"/>
      <c r="BS2319" s="8"/>
      <c r="BT2319" s="8"/>
      <c r="BU2319" s="8"/>
      <c r="BV2319" s="8"/>
      <c r="BW2319" s="8"/>
    </row>
    <row r="2320" spans="1:75" x14ac:dyDescent="0.3">
      <c r="A2320" s="7"/>
      <c r="B2320" s="3"/>
      <c r="C2320" s="3"/>
      <c r="D2320" s="3"/>
      <c r="E2320" s="3"/>
      <c r="F2320" s="3"/>
      <c r="H2320" s="3"/>
      <c r="I2320" s="3"/>
      <c r="J2320" s="3"/>
      <c r="K2320" s="3"/>
      <c r="L2320" s="3"/>
      <c r="M2320" s="3"/>
      <c r="N2320" s="3"/>
      <c r="O2320" s="3"/>
      <c r="P2320" s="3"/>
      <c r="Q2320" s="3"/>
      <c r="R2320" s="3"/>
      <c r="S2320" s="3"/>
      <c r="T2320" s="3"/>
      <c r="U2320" s="3"/>
      <c r="V2320" s="3"/>
      <c r="W2320" s="3"/>
      <c r="X2320" s="3"/>
      <c r="Y2320" s="3"/>
      <c r="Z2320" s="3"/>
      <c r="AA2320" s="3"/>
      <c r="AB2320" s="3"/>
      <c r="AC2320" s="3"/>
      <c r="AD2320" s="3"/>
      <c r="AE2320" s="3"/>
      <c r="AF2320" s="3"/>
      <c r="AG2320" s="3"/>
      <c r="AH2320" s="3"/>
      <c r="AI2320" s="3"/>
      <c r="AJ2320" s="3"/>
      <c r="AK2320" s="3"/>
      <c r="AL2320" s="3"/>
      <c r="AM2320" s="3"/>
      <c r="AN2320" s="3"/>
      <c r="AO2320" s="3"/>
      <c r="AP2320" s="3"/>
      <c r="AQ2320" s="3"/>
      <c r="AR2320" s="3"/>
      <c r="AS2320" s="3"/>
      <c r="AT2320" s="3"/>
      <c r="AU2320" s="3"/>
      <c r="AV2320" s="3"/>
      <c r="AW2320" s="3"/>
      <c r="AX2320" s="3"/>
      <c r="AY2320" s="3"/>
      <c r="AZ2320" s="3"/>
      <c r="BA2320" s="3"/>
      <c r="BB2320" s="3"/>
      <c r="BC2320" s="3"/>
      <c r="BD2320" s="3"/>
      <c r="BE2320" s="3"/>
      <c r="BF2320" s="3"/>
      <c r="BG2320" s="3"/>
      <c r="BH2320" s="3"/>
      <c r="BI2320" s="3"/>
      <c r="BJ2320" s="3"/>
      <c r="BK2320" s="3"/>
      <c r="BL2320" s="51"/>
      <c r="BM2320" s="8"/>
      <c r="BN2320" s="8"/>
      <c r="BO2320" s="10"/>
      <c r="BP2320" s="8"/>
      <c r="BQ2320" s="8"/>
      <c r="BR2320" s="8"/>
      <c r="BS2320" s="8"/>
      <c r="BT2320" s="8"/>
      <c r="BU2320" s="8"/>
      <c r="BV2320" s="8"/>
      <c r="BW2320" s="8"/>
    </row>
    <row r="2321" spans="1:75" x14ac:dyDescent="0.3">
      <c r="A2321" s="7"/>
      <c r="B2321" s="3"/>
      <c r="C2321" s="3"/>
      <c r="D2321" s="3"/>
      <c r="E2321" s="3"/>
      <c r="F2321" s="3"/>
      <c r="H2321" s="3"/>
      <c r="I2321" s="3"/>
      <c r="J2321" s="3"/>
      <c r="K2321" s="3"/>
      <c r="L2321" s="3"/>
      <c r="M2321" s="3"/>
      <c r="N2321" s="3"/>
      <c r="O2321" s="3"/>
      <c r="P2321" s="3"/>
      <c r="Q2321" s="3"/>
      <c r="R2321" s="3"/>
      <c r="S2321" s="3"/>
      <c r="T2321" s="3"/>
      <c r="U2321" s="3"/>
      <c r="V2321" s="3"/>
      <c r="W2321" s="3"/>
      <c r="X2321" s="3"/>
      <c r="Y2321" s="3"/>
      <c r="Z2321" s="3"/>
      <c r="AA2321" s="3"/>
      <c r="AB2321" s="3"/>
      <c r="AC2321" s="3"/>
      <c r="AD2321" s="3"/>
      <c r="AE2321" s="3"/>
      <c r="AF2321" s="3"/>
      <c r="AG2321" s="3"/>
      <c r="AH2321" s="3"/>
      <c r="AI2321" s="3"/>
      <c r="AJ2321" s="3"/>
      <c r="AK2321" s="3"/>
      <c r="AL2321" s="3"/>
      <c r="AM2321" s="3"/>
      <c r="AN2321" s="3"/>
      <c r="AO2321" s="3"/>
      <c r="AP2321" s="3"/>
      <c r="AQ2321" s="3"/>
      <c r="AR2321" s="3"/>
      <c r="AS2321" s="3"/>
      <c r="AT2321" s="3"/>
      <c r="AU2321" s="3"/>
      <c r="AV2321" s="3"/>
      <c r="AW2321" s="3"/>
      <c r="AX2321" s="3"/>
      <c r="AY2321" s="3"/>
      <c r="AZ2321" s="3"/>
      <c r="BA2321" s="3"/>
      <c r="BB2321" s="3"/>
      <c r="BC2321" s="3"/>
      <c r="BD2321" s="3"/>
      <c r="BE2321" s="3"/>
      <c r="BF2321" s="3"/>
      <c r="BG2321" s="3"/>
      <c r="BH2321" s="3"/>
      <c r="BI2321" s="3"/>
      <c r="BJ2321" s="3"/>
      <c r="BK2321" s="3"/>
      <c r="BL2321" s="51"/>
      <c r="BM2321" s="8"/>
      <c r="BN2321" s="8"/>
      <c r="BO2321" s="10"/>
      <c r="BP2321" s="8"/>
      <c r="BQ2321" s="8"/>
      <c r="BR2321" s="8"/>
      <c r="BS2321" s="8"/>
      <c r="BT2321" s="8"/>
      <c r="BU2321" s="8"/>
      <c r="BV2321" s="8"/>
      <c r="BW2321" s="8"/>
    </row>
    <row r="2322" spans="1:75" x14ac:dyDescent="0.3">
      <c r="A2322" s="7"/>
      <c r="B2322" s="3"/>
      <c r="C2322" s="3"/>
      <c r="D2322" s="3"/>
      <c r="E2322" s="3"/>
      <c r="F2322" s="3"/>
      <c r="H2322" s="3"/>
      <c r="I2322" s="3"/>
      <c r="J2322" s="3"/>
      <c r="K2322" s="3"/>
      <c r="L2322" s="3"/>
      <c r="M2322" s="3"/>
      <c r="N2322" s="3"/>
      <c r="O2322" s="3"/>
      <c r="P2322" s="3"/>
      <c r="Q2322" s="3"/>
      <c r="R2322" s="3"/>
      <c r="S2322" s="3"/>
      <c r="T2322" s="3"/>
      <c r="U2322" s="3"/>
      <c r="V2322" s="3"/>
      <c r="W2322" s="3"/>
      <c r="X2322" s="3"/>
      <c r="Y2322" s="3"/>
      <c r="Z2322" s="3"/>
      <c r="AA2322" s="3"/>
      <c r="AB2322" s="3"/>
      <c r="AC2322" s="3"/>
      <c r="AD2322" s="3"/>
      <c r="AE2322" s="3"/>
      <c r="AF2322" s="3"/>
      <c r="AG2322" s="3"/>
      <c r="AH2322" s="3"/>
      <c r="AI2322" s="3"/>
      <c r="AJ2322" s="3"/>
      <c r="AK2322" s="3"/>
      <c r="AL2322" s="3"/>
      <c r="AM2322" s="3"/>
      <c r="AN2322" s="3"/>
      <c r="AO2322" s="3"/>
      <c r="AP2322" s="3"/>
      <c r="AQ2322" s="3"/>
      <c r="AR2322" s="3"/>
      <c r="AS2322" s="3"/>
      <c r="AT2322" s="3"/>
      <c r="AU2322" s="3"/>
      <c r="AV2322" s="3"/>
      <c r="AW2322" s="3"/>
      <c r="AX2322" s="3"/>
      <c r="AY2322" s="3"/>
      <c r="AZ2322" s="3"/>
      <c r="BA2322" s="3"/>
      <c r="BB2322" s="3"/>
      <c r="BC2322" s="3"/>
      <c r="BD2322" s="3"/>
      <c r="BE2322" s="3"/>
      <c r="BF2322" s="3"/>
      <c r="BG2322" s="3"/>
      <c r="BH2322" s="3"/>
      <c r="BI2322" s="3"/>
      <c r="BJ2322" s="3"/>
      <c r="BK2322" s="3"/>
      <c r="BL2322" s="51"/>
      <c r="BM2322" s="8"/>
      <c r="BN2322" s="8"/>
      <c r="BO2322" s="10"/>
      <c r="BP2322" s="8"/>
      <c r="BQ2322" s="8"/>
      <c r="BR2322" s="8"/>
      <c r="BS2322" s="8"/>
      <c r="BT2322" s="8"/>
      <c r="BU2322" s="8"/>
      <c r="BV2322" s="8"/>
      <c r="BW2322" s="8"/>
    </row>
    <row r="2323" spans="1:75" x14ac:dyDescent="0.3">
      <c r="A2323" s="7"/>
      <c r="B2323" s="3"/>
      <c r="C2323" s="3"/>
      <c r="D2323" s="3"/>
      <c r="E2323" s="3"/>
      <c r="F2323" s="3"/>
      <c r="H2323" s="3"/>
      <c r="I2323" s="3"/>
      <c r="J2323" s="3"/>
      <c r="K2323" s="3"/>
      <c r="L2323" s="3"/>
      <c r="M2323" s="3"/>
      <c r="N2323" s="3"/>
      <c r="O2323" s="3"/>
      <c r="P2323" s="3"/>
      <c r="Q2323" s="3"/>
      <c r="R2323" s="3"/>
      <c r="S2323" s="3"/>
      <c r="T2323" s="3"/>
      <c r="U2323" s="3"/>
      <c r="V2323" s="3"/>
      <c r="W2323" s="3"/>
      <c r="X2323" s="3"/>
      <c r="Y2323" s="3"/>
      <c r="Z2323" s="3"/>
      <c r="AA2323" s="3"/>
      <c r="AB2323" s="3"/>
      <c r="AC2323" s="3"/>
      <c r="AD2323" s="3"/>
      <c r="AE2323" s="3"/>
      <c r="AF2323" s="3"/>
      <c r="AG2323" s="3"/>
      <c r="AH2323" s="3"/>
      <c r="AI2323" s="3"/>
      <c r="AJ2323" s="3"/>
      <c r="AK2323" s="3"/>
      <c r="AL2323" s="3"/>
      <c r="AM2323" s="3"/>
      <c r="AN2323" s="3"/>
      <c r="AO2323" s="3"/>
      <c r="AP2323" s="3"/>
      <c r="AQ2323" s="3"/>
      <c r="AR2323" s="3"/>
      <c r="AS2323" s="3"/>
      <c r="AT2323" s="3"/>
      <c r="AU2323" s="3"/>
      <c r="AV2323" s="3"/>
      <c r="AW2323" s="3"/>
      <c r="AX2323" s="3"/>
      <c r="AY2323" s="3"/>
      <c r="AZ2323" s="3"/>
      <c r="BA2323" s="3"/>
      <c r="BB2323" s="3"/>
      <c r="BC2323" s="3"/>
      <c r="BD2323" s="3"/>
      <c r="BE2323" s="3"/>
      <c r="BF2323" s="3"/>
      <c r="BG2323" s="3"/>
      <c r="BH2323" s="3"/>
      <c r="BI2323" s="3"/>
      <c r="BJ2323" s="3"/>
      <c r="BK2323" s="3"/>
      <c r="BL2323" s="51"/>
      <c r="BM2323" s="8"/>
      <c r="BN2323" s="8"/>
      <c r="BO2323" s="10"/>
      <c r="BP2323" s="8"/>
      <c r="BQ2323" s="8"/>
      <c r="BR2323" s="8"/>
      <c r="BS2323" s="8"/>
      <c r="BT2323" s="8"/>
      <c r="BU2323" s="8"/>
      <c r="BV2323" s="8"/>
      <c r="BW2323" s="8"/>
    </row>
    <row r="2324" spans="1:75" x14ac:dyDescent="0.3">
      <c r="A2324" s="7"/>
      <c r="B2324" s="3"/>
      <c r="C2324" s="3"/>
      <c r="D2324" s="3"/>
      <c r="E2324" s="3"/>
      <c r="F2324" s="3"/>
      <c r="H2324" s="3"/>
      <c r="I2324" s="3"/>
      <c r="J2324" s="3"/>
      <c r="K2324" s="3"/>
      <c r="L2324" s="3"/>
      <c r="M2324" s="3"/>
      <c r="N2324" s="3"/>
      <c r="O2324" s="3"/>
      <c r="P2324" s="3"/>
      <c r="Q2324" s="3"/>
      <c r="R2324" s="3"/>
      <c r="S2324" s="3"/>
      <c r="T2324" s="3"/>
      <c r="U2324" s="3"/>
      <c r="V2324" s="3"/>
      <c r="W2324" s="3"/>
      <c r="X2324" s="3"/>
      <c r="Y2324" s="3"/>
      <c r="Z2324" s="3"/>
      <c r="AA2324" s="3"/>
      <c r="AB2324" s="3"/>
      <c r="AC2324" s="3"/>
      <c r="AD2324" s="3"/>
      <c r="AE2324" s="3"/>
      <c r="AF2324" s="3"/>
      <c r="AG2324" s="3"/>
      <c r="AH2324" s="3"/>
      <c r="AI2324" s="3"/>
      <c r="AJ2324" s="3"/>
      <c r="AK2324" s="3"/>
      <c r="AL2324" s="3"/>
      <c r="AM2324" s="3"/>
      <c r="AN2324" s="3"/>
      <c r="AO2324" s="3"/>
      <c r="AP2324" s="3"/>
      <c r="AQ2324" s="3"/>
      <c r="AR2324" s="3"/>
      <c r="AS2324" s="3"/>
      <c r="AT2324" s="3"/>
      <c r="AU2324" s="3"/>
      <c r="AV2324" s="3"/>
      <c r="AW2324" s="3"/>
      <c r="AX2324" s="3"/>
      <c r="AY2324" s="3"/>
      <c r="AZ2324" s="3"/>
      <c r="BA2324" s="3"/>
      <c r="BB2324" s="3"/>
      <c r="BC2324" s="3"/>
      <c r="BD2324" s="3"/>
      <c r="BE2324" s="3"/>
      <c r="BF2324" s="3"/>
      <c r="BG2324" s="3"/>
      <c r="BH2324" s="3"/>
      <c r="BI2324" s="3"/>
      <c r="BJ2324" s="3"/>
      <c r="BK2324" s="3"/>
      <c r="BL2324" s="51"/>
      <c r="BM2324" s="8"/>
      <c r="BN2324" s="8"/>
      <c r="BO2324" s="10"/>
      <c r="BP2324" s="8"/>
      <c r="BQ2324" s="8"/>
      <c r="BR2324" s="8"/>
      <c r="BS2324" s="8"/>
      <c r="BT2324" s="8"/>
      <c r="BU2324" s="8"/>
      <c r="BV2324" s="8"/>
      <c r="BW2324" s="8"/>
    </row>
    <row r="2325" spans="1:75" x14ac:dyDescent="0.3">
      <c r="A2325" s="7"/>
      <c r="B2325" s="3"/>
      <c r="C2325" s="3"/>
      <c r="D2325" s="3"/>
      <c r="E2325" s="3"/>
      <c r="F2325" s="3"/>
      <c r="H2325" s="3"/>
      <c r="I2325" s="3"/>
      <c r="J2325" s="3"/>
      <c r="K2325" s="3"/>
      <c r="L2325" s="3"/>
      <c r="M2325" s="3"/>
      <c r="N2325" s="3"/>
      <c r="O2325" s="3"/>
      <c r="P2325" s="3"/>
      <c r="Q2325" s="3"/>
      <c r="R2325" s="3"/>
      <c r="S2325" s="3"/>
      <c r="T2325" s="3"/>
      <c r="U2325" s="3"/>
      <c r="V2325" s="3"/>
      <c r="W2325" s="3"/>
      <c r="X2325" s="3"/>
      <c r="Y2325" s="3"/>
      <c r="Z2325" s="3"/>
      <c r="AA2325" s="3"/>
      <c r="AB2325" s="3"/>
      <c r="AC2325" s="3"/>
      <c r="AD2325" s="3"/>
      <c r="AE2325" s="3"/>
      <c r="AF2325" s="3"/>
      <c r="AG2325" s="3"/>
      <c r="AH2325" s="3"/>
      <c r="AI2325" s="3"/>
      <c r="AJ2325" s="3"/>
      <c r="AK2325" s="3"/>
      <c r="AL2325" s="3"/>
      <c r="AM2325" s="3"/>
      <c r="AN2325" s="3"/>
      <c r="AO2325" s="3"/>
      <c r="AP2325" s="3"/>
      <c r="AQ2325" s="3"/>
      <c r="AR2325" s="3"/>
      <c r="AS2325" s="3"/>
      <c r="AT2325" s="3"/>
      <c r="AU2325" s="3"/>
      <c r="AV2325" s="3"/>
      <c r="AW2325" s="3"/>
      <c r="AX2325" s="3"/>
      <c r="AY2325" s="3"/>
      <c r="AZ2325" s="3"/>
      <c r="BA2325" s="3"/>
      <c r="BB2325" s="3"/>
      <c r="BC2325" s="3"/>
      <c r="BD2325" s="3"/>
      <c r="BE2325" s="3"/>
      <c r="BF2325" s="3"/>
      <c r="BG2325" s="3"/>
      <c r="BH2325" s="3"/>
      <c r="BI2325" s="3"/>
      <c r="BJ2325" s="3"/>
      <c r="BK2325" s="3"/>
      <c r="BL2325" s="51"/>
      <c r="BM2325" s="8"/>
      <c r="BN2325" s="8"/>
      <c r="BO2325" s="10"/>
      <c r="BP2325" s="8"/>
      <c r="BQ2325" s="8"/>
      <c r="BR2325" s="8"/>
      <c r="BS2325" s="8"/>
      <c r="BT2325" s="8"/>
      <c r="BU2325" s="8"/>
      <c r="BV2325" s="8"/>
      <c r="BW2325" s="8"/>
    </row>
    <row r="2326" spans="1:75" x14ac:dyDescent="0.3">
      <c r="A2326" s="7"/>
      <c r="B2326" s="3"/>
      <c r="C2326" s="3"/>
      <c r="D2326" s="3"/>
      <c r="E2326" s="3"/>
      <c r="F2326" s="3"/>
      <c r="H2326" s="3"/>
      <c r="I2326" s="3"/>
      <c r="J2326" s="3"/>
      <c r="K2326" s="3"/>
      <c r="L2326" s="3"/>
      <c r="M2326" s="3"/>
      <c r="N2326" s="3"/>
      <c r="O2326" s="3"/>
      <c r="P2326" s="3"/>
      <c r="Q2326" s="3"/>
      <c r="R2326" s="3"/>
      <c r="S2326" s="3"/>
      <c r="T2326" s="3"/>
      <c r="U2326" s="3"/>
      <c r="V2326" s="3"/>
      <c r="W2326" s="3"/>
      <c r="X2326" s="3"/>
      <c r="Y2326" s="3"/>
      <c r="Z2326" s="3"/>
      <c r="AA2326" s="3"/>
      <c r="AB2326" s="3"/>
      <c r="AC2326" s="3"/>
      <c r="AD2326" s="3"/>
      <c r="AE2326" s="3"/>
      <c r="AF2326" s="3"/>
      <c r="AG2326" s="3"/>
      <c r="AH2326" s="3"/>
      <c r="AI2326" s="3"/>
      <c r="AJ2326" s="3"/>
      <c r="AK2326" s="3"/>
      <c r="AL2326" s="3"/>
      <c r="AM2326" s="3"/>
      <c r="AN2326" s="3"/>
      <c r="AO2326" s="3"/>
      <c r="AP2326" s="3"/>
      <c r="AQ2326" s="3"/>
      <c r="AR2326" s="3"/>
      <c r="AS2326" s="3"/>
      <c r="AT2326" s="3"/>
      <c r="AU2326" s="3"/>
      <c r="AV2326" s="3"/>
      <c r="AW2326" s="3"/>
      <c r="AX2326" s="3"/>
      <c r="AY2326" s="3"/>
      <c r="AZ2326" s="3"/>
      <c r="BA2326" s="3"/>
      <c r="BB2326" s="3"/>
      <c r="BC2326" s="3"/>
      <c r="BD2326" s="3"/>
      <c r="BE2326" s="3"/>
      <c r="BF2326" s="3"/>
      <c r="BG2326" s="3"/>
      <c r="BH2326" s="3"/>
      <c r="BI2326" s="3"/>
      <c r="BJ2326" s="3"/>
      <c r="BK2326" s="3"/>
      <c r="BL2326" s="51"/>
      <c r="BM2326" s="8"/>
      <c r="BN2326" s="8"/>
      <c r="BO2326" s="10"/>
      <c r="BP2326" s="8"/>
      <c r="BQ2326" s="8"/>
      <c r="BR2326" s="8"/>
      <c r="BS2326" s="8"/>
      <c r="BT2326" s="8"/>
      <c r="BU2326" s="8"/>
      <c r="BV2326" s="8"/>
      <c r="BW2326" s="8"/>
    </row>
    <row r="2327" spans="1:75" x14ac:dyDescent="0.3">
      <c r="A2327" s="7"/>
      <c r="B2327" s="3"/>
      <c r="C2327" s="3"/>
      <c r="D2327" s="3"/>
      <c r="E2327" s="3"/>
      <c r="F2327" s="3"/>
      <c r="H2327" s="3"/>
      <c r="I2327" s="3"/>
      <c r="J2327" s="3"/>
      <c r="K2327" s="3"/>
      <c r="L2327" s="3"/>
      <c r="M2327" s="3"/>
      <c r="N2327" s="3"/>
      <c r="O2327" s="3"/>
      <c r="P2327" s="3"/>
      <c r="Q2327" s="3"/>
      <c r="R2327" s="3"/>
      <c r="S2327" s="3"/>
      <c r="T2327" s="3"/>
      <c r="U2327" s="3"/>
      <c r="V2327" s="3"/>
      <c r="W2327" s="3"/>
      <c r="X2327" s="3"/>
      <c r="Y2327" s="3"/>
      <c r="Z2327" s="3"/>
      <c r="AA2327" s="3"/>
      <c r="AB2327" s="3"/>
      <c r="AC2327" s="3"/>
      <c r="AD2327" s="3"/>
      <c r="AE2327" s="3"/>
      <c r="AF2327" s="3"/>
      <c r="AG2327" s="3"/>
      <c r="AH2327" s="3"/>
      <c r="AI2327" s="3"/>
      <c r="AJ2327" s="3"/>
      <c r="AK2327" s="3"/>
      <c r="AL2327" s="3"/>
      <c r="AM2327" s="3"/>
      <c r="AN2327" s="3"/>
      <c r="AO2327" s="3"/>
      <c r="AP2327" s="3"/>
      <c r="AQ2327" s="3"/>
      <c r="AR2327" s="3"/>
      <c r="AS2327" s="3"/>
      <c r="AT2327" s="3"/>
      <c r="AU2327" s="3"/>
      <c r="AV2327" s="3"/>
      <c r="AW2327" s="3"/>
      <c r="AX2327" s="3"/>
      <c r="AY2327" s="3"/>
      <c r="AZ2327" s="3"/>
      <c r="BA2327" s="3"/>
      <c r="BB2327" s="3"/>
      <c r="BC2327" s="3"/>
      <c r="BD2327" s="3"/>
      <c r="BE2327" s="3"/>
      <c r="BF2327" s="3"/>
      <c r="BG2327" s="3"/>
      <c r="BH2327" s="3"/>
      <c r="BI2327" s="3"/>
      <c r="BJ2327" s="3"/>
      <c r="BK2327" s="3"/>
      <c r="BL2327" s="51"/>
      <c r="BM2327" s="8"/>
      <c r="BN2327" s="8"/>
      <c r="BO2327" s="10"/>
      <c r="BP2327" s="8"/>
      <c r="BQ2327" s="8"/>
      <c r="BR2327" s="8"/>
      <c r="BS2327" s="8"/>
      <c r="BT2327" s="8"/>
      <c r="BU2327" s="8"/>
      <c r="BV2327" s="8"/>
      <c r="BW2327" s="8"/>
    </row>
    <row r="2328" spans="1:75" x14ac:dyDescent="0.3">
      <c r="A2328" s="7"/>
      <c r="B2328" s="3"/>
      <c r="C2328" s="3"/>
      <c r="D2328" s="3"/>
      <c r="E2328" s="3"/>
      <c r="F2328" s="3"/>
      <c r="H2328" s="3"/>
      <c r="I2328" s="3"/>
      <c r="J2328" s="3"/>
      <c r="K2328" s="3"/>
      <c r="L2328" s="3"/>
      <c r="M2328" s="3"/>
      <c r="N2328" s="3"/>
      <c r="O2328" s="3"/>
      <c r="P2328" s="3"/>
      <c r="Q2328" s="3"/>
      <c r="R2328" s="3"/>
      <c r="S2328" s="3"/>
      <c r="T2328" s="3"/>
      <c r="U2328" s="3"/>
      <c r="V2328" s="3"/>
      <c r="W2328" s="3"/>
      <c r="X2328" s="3"/>
      <c r="Y2328" s="3"/>
      <c r="Z2328" s="3"/>
      <c r="AA2328" s="3"/>
      <c r="AB2328" s="3"/>
      <c r="AC2328" s="3"/>
      <c r="AD2328" s="3"/>
      <c r="AE2328" s="3"/>
      <c r="AF2328" s="3"/>
      <c r="AG2328" s="3"/>
      <c r="AH2328" s="3"/>
      <c r="AI2328" s="3"/>
      <c r="AJ2328" s="3"/>
      <c r="AK2328" s="3"/>
      <c r="AL2328" s="3"/>
      <c r="AM2328" s="3"/>
      <c r="AN2328" s="3"/>
      <c r="AO2328" s="3"/>
      <c r="AP2328" s="3"/>
      <c r="AQ2328" s="3"/>
      <c r="AR2328" s="3"/>
      <c r="AS2328" s="3"/>
      <c r="AT2328" s="3"/>
      <c r="AU2328" s="3"/>
      <c r="AV2328" s="3"/>
      <c r="AW2328" s="3"/>
      <c r="AX2328" s="3"/>
      <c r="AY2328" s="3"/>
      <c r="AZ2328" s="3"/>
      <c r="BA2328" s="3"/>
      <c r="BB2328" s="3"/>
      <c r="BC2328" s="3"/>
      <c r="BD2328" s="3"/>
      <c r="BE2328" s="3"/>
      <c r="BF2328" s="3"/>
      <c r="BG2328" s="3"/>
      <c r="BH2328" s="3"/>
      <c r="BI2328" s="3"/>
      <c r="BJ2328" s="3"/>
      <c r="BK2328" s="3"/>
      <c r="BL2328" s="51"/>
      <c r="BM2328" s="8"/>
      <c r="BN2328" s="8"/>
      <c r="BO2328" s="10"/>
      <c r="BP2328" s="8"/>
      <c r="BQ2328" s="8"/>
      <c r="BR2328" s="8"/>
      <c r="BS2328" s="8"/>
      <c r="BT2328" s="8"/>
      <c r="BU2328" s="8"/>
      <c r="BV2328" s="8"/>
      <c r="BW2328" s="8"/>
    </row>
    <row r="2329" spans="1:75" x14ac:dyDescent="0.3">
      <c r="A2329" s="7"/>
      <c r="B2329" s="3"/>
      <c r="C2329" s="3"/>
      <c r="D2329" s="3"/>
      <c r="E2329" s="3"/>
      <c r="F2329" s="3"/>
      <c r="H2329" s="3"/>
      <c r="I2329" s="3"/>
      <c r="J2329" s="3"/>
      <c r="K2329" s="3"/>
      <c r="L2329" s="3"/>
      <c r="M2329" s="3"/>
      <c r="N2329" s="3"/>
      <c r="O2329" s="3"/>
      <c r="P2329" s="3"/>
      <c r="Q2329" s="3"/>
      <c r="R2329" s="3"/>
      <c r="S2329" s="3"/>
      <c r="T2329" s="3"/>
      <c r="U2329" s="3"/>
      <c r="V2329" s="3"/>
      <c r="W2329" s="3"/>
      <c r="X2329" s="3"/>
      <c r="Y2329" s="3"/>
      <c r="Z2329" s="3"/>
      <c r="AA2329" s="3"/>
      <c r="AB2329" s="3"/>
      <c r="AC2329" s="3"/>
      <c r="AD2329" s="3"/>
      <c r="AE2329" s="3"/>
      <c r="AF2329" s="3"/>
      <c r="AG2329" s="3"/>
      <c r="AH2329" s="3"/>
      <c r="AI2329" s="3"/>
      <c r="AJ2329" s="3"/>
      <c r="AK2329" s="3"/>
      <c r="AL2329" s="3"/>
      <c r="AM2329" s="3"/>
      <c r="AN2329" s="3"/>
      <c r="AO2329" s="3"/>
      <c r="AP2329" s="3"/>
      <c r="AQ2329" s="3"/>
      <c r="AR2329" s="3"/>
      <c r="AS2329" s="3"/>
      <c r="AT2329" s="3"/>
      <c r="AU2329" s="3"/>
      <c r="AV2329" s="3"/>
      <c r="AW2329" s="3"/>
      <c r="AX2329" s="3"/>
      <c r="AY2329" s="3"/>
      <c r="AZ2329" s="3"/>
      <c r="BA2329" s="3"/>
      <c r="BB2329" s="3"/>
      <c r="BC2329" s="3"/>
      <c r="BD2329" s="3"/>
      <c r="BE2329" s="3"/>
      <c r="BF2329" s="3"/>
      <c r="BG2329" s="3"/>
      <c r="BH2329" s="3"/>
      <c r="BI2329" s="3"/>
      <c r="BJ2329" s="3"/>
      <c r="BK2329" s="3"/>
      <c r="BL2329" s="51"/>
      <c r="BM2329" s="8"/>
      <c r="BN2329" s="8"/>
      <c r="BO2329" s="10"/>
      <c r="BP2329" s="8"/>
      <c r="BQ2329" s="8"/>
      <c r="BR2329" s="8"/>
      <c r="BS2329" s="8"/>
      <c r="BT2329" s="8"/>
      <c r="BU2329" s="8"/>
      <c r="BV2329" s="8"/>
      <c r="BW2329" s="8"/>
    </row>
    <row r="2330" spans="1:75" x14ac:dyDescent="0.3">
      <c r="A2330" s="7"/>
      <c r="B2330" s="3"/>
      <c r="C2330" s="3"/>
      <c r="D2330" s="3"/>
      <c r="E2330" s="3"/>
      <c r="F2330" s="3"/>
      <c r="H2330" s="3"/>
      <c r="I2330" s="3"/>
      <c r="J2330" s="3"/>
      <c r="K2330" s="3"/>
      <c r="L2330" s="3"/>
      <c r="M2330" s="3"/>
      <c r="N2330" s="3"/>
      <c r="O2330" s="3"/>
      <c r="P2330" s="3"/>
      <c r="Q2330" s="3"/>
      <c r="R2330" s="3"/>
      <c r="S2330" s="3"/>
      <c r="T2330" s="3"/>
      <c r="U2330" s="3"/>
      <c r="V2330" s="3"/>
      <c r="W2330" s="3"/>
      <c r="X2330" s="3"/>
      <c r="Y2330" s="3"/>
      <c r="Z2330" s="3"/>
      <c r="AA2330" s="3"/>
      <c r="AB2330" s="3"/>
      <c r="AC2330" s="3"/>
      <c r="AD2330" s="3"/>
      <c r="AE2330" s="3"/>
      <c r="AF2330" s="3"/>
      <c r="AG2330" s="3"/>
      <c r="AH2330" s="3"/>
      <c r="AI2330" s="3"/>
      <c r="AJ2330" s="3"/>
      <c r="AK2330" s="3"/>
      <c r="AL2330" s="3"/>
      <c r="AM2330" s="3"/>
      <c r="AN2330" s="3"/>
      <c r="AO2330" s="3"/>
      <c r="AP2330" s="3"/>
      <c r="AQ2330" s="3"/>
      <c r="AR2330" s="3"/>
      <c r="AS2330" s="3"/>
      <c r="AT2330" s="3"/>
      <c r="AU2330" s="3"/>
      <c r="AV2330" s="3"/>
      <c r="AW2330" s="3"/>
      <c r="AX2330" s="3"/>
      <c r="AY2330" s="3"/>
      <c r="AZ2330" s="3"/>
      <c r="BA2330" s="3"/>
      <c r="BB2330" s="3"/>
      <c r="BC2330" s="3"/>
      <c r="BD2330" s="3"/>
      <c r="BE2330" s="3"/>
      <c r="BF2330" s="3"/>
      <c r="BG2330" s="3"/>
      <c r="BH2330" s="3"/>
      <c r="BI2330" s="3"/>
      <c r="BJ2330" s="3"/>
      <c r="BK2330" s="3"/>
      <c r="BL2330" s="51"/>
      <c r="BM2330" s="8"/>
      <c r="BN2330" s="8"/>
      <c r="BO2330" s="10"/>
      <c r="BP2330" s="8"/>
      <c r="BQ2330" s="8"/>
      <c r="BR2330" s="8"/>
      <c r="BS2330" s="8"/>
      <c r="BT2330" s="8"/>
      <c r="BU2330" s="8"/>
      <c r="BV2330" s="8"/>
      <c r="BW2330" s="8"/>
    </row>
    <row r="2331" spans="1:75" x14ac:dyDescent="0.3">
      <c r="A2331" s="7"/>
      <c r="B2331" s="3"/>
      <c r="C2331" s="3"/>
      <c r="D2331" s="3"/>
      <c r="E2331" s="3"/>
      <c r="F2331" s="3"/>
      <c r="H2331" s="3"/>
      <c r="I2331" s="3"/>
      <c r="J2331" s="3"/>
      <c r="K2331" s="3"/>
      <c r="L2331" s="3"/>
      <c r="M2331" s="3"/>
      <c r="N2331" s="3"/>
      <c r="O2331" s="3"/>
      <c r="P2331" s="3"/>
      <c r="Q2331" s="3"/>
      <c r="R2331" s="3"/>
      <c r="S2331" s="3"/>
      <c r="T2331" s="3"/>
      <c r="U2331" s="3"/>
      <c r="V2331" s="3"/>
      <c r="W2331" s="3"/>
      <c r="X2331" s="3"/>
      <c r="Y2331" s="3"/>
      <c r="Z2331" s="3"/>
      <c r="AA2331" s="3"/>
      <c r="AB2331" s="3"/>
      <c r="AC2331" s="3"/>
      <c r="AD2331" s="3"/>
      <c r="AE2331" s="3"/>
      <c r="AF2331" s="3"/>
      <c r="AG2331" s="3"/>
      <c r="AH2331" s="3"/>
      <c r="AI2331" s="3"/>
      <c r="AJ2331" s="3"/>
      <c r="AK2331" s="3"/>
      <c r="AL2331" s="3"/>
      <c r="AM2331" s="3"/>
      <c r="AN2331" s="3"/>
      <c r="AO2331" s="3"/>
      <c r="AP2331" s="3"/>
      <c r="AQ2331" s="3"/>
      <c r="AR2331" s="3"/>
      <c r="AS2331" s="3"/>
      <c r="AT2331" s="3"/>
      <c r="AU2331" s="3"/>
      <c r="AV2331" s="3"/>
      <c r="AW2331" s="3"/>
      <c r="AX2331" s="3"/>
      <c r="AY2331" s="3"/>
      <c r="AZ2331" s="3"/>
      <c r="BA2331" s="3"/>
      <c r="BB2331" s="3"/>
      <c r="BC2331" s="3"/>
      <c r="BD2331" s="3"/>
      <c r="BE2331" s="3"/>
      <c r="BF2331" s="3"/>
      <c r="BG2331" s="3"/>
      <c r="BH2331" s="3"/>
      <c r="BI2331" s="3"/>
      <c r="BJ2331" s="3"/>
      <c r="BK2331" s="3"/>
      <c r="BL2331" s="51"/>
      <c r="BM2331" s="8"/>
      <c r="BN2331" s="8"/>
      <c r="BO2331" s="10"/>
      <c r="BP2331" s="8"/>
      <c r="BQ2331" s="8"/>
      <c r="BR2331" s="8"/>
      <c r="BS2331" s="8"/>
      <c r="BT2331" s="8"/>
      <c r="BU2331" s="8"/>
      <c r="BV2331" s="8"/>
      <c r="BW2331" s="8"/>
    </row>
    <row r="2332" spans="1:75" x14ac:dyDescent="0.3">
      <c r="A2332" s="7"/>
      <c r="B2332" s="3"/>
      <c r="C2332" s="3"/>
      <c r="D2332" s="3"/>
      <c r="E2332" s="3"/>
      <c r="F2332" s="3"/>
      <c r="H2332" s="3"/>
      <c r="I2332" s="3"/>
      <c r="J2332" s="3"/>
      <c r="K2332" s="3"/>
      <c r="L2332" s="3"/>
      <c r="M2332" s="3"/>
      <c r="N2332" s="3"/>
      <c r="O2332" s="3"/>
      <c r="P2332" s="3"/>
      <c r="Q2332" s="3"/>
      <c r="R2332" s="3"/>
      <c r="S2332" s="3"/>
      <c r="T2332" s="3"/>
      <c r="U2332" s="3"/>
      <c r="V2332" s="3"/>
      <c r="W2332" s="3"/>
      <c r="X2332" s="3"/>
      <c r="Y2332" s="3"/>
      <c r="Z2332" s="3"/>
      <c r="AA2332" s="3"/>
      <c r="AB2332" s="3"/>
      <c r="AC2332" s="3"/>
      <c r="AD2332" s="3"/>
      <c r="AE2332" s="3"/>
      <c r="AF2332" s="3"/>
      <c r="AG2332" s="3"/>
      <c r="AH2332" s="3"/>
      <c r="AI2332" s="3"/>
      <c r="AJ2332" s="3"/>
      <c r="AK2332" s="3"/>
      <c r="AL2332" s="3"/>
      <c r="AM2332" s="3"/>
      <c r="AN2332" s="3"/>
      <c r="AO2332" s="3"/>
      <c r="AP2332" s="3"/>
      <c r="AQ2332" s="3"/>
      <c r="AR2332" s="3"/>
      <c r="AS2332" s="3"/>
      <c r="AT2332" s="3"/>
      <c r="AU2332" s="3"/>
      <c r="AV2332" s="3"/>
      <c r="AW2332" s="3"/>
      <c r="AX2332" s="3"/>
      <c r="AY2332" s="3"/>
      <c r="AZ2332" s="3"/>
      <c r="BA2332" s="3"/>
      <c r="BB2332" s="3"/>
      <c r="BC2332" s="3"/>
      <c r="BD2332" s="3"/>
      <c r="BE2332" s="3"/>
      <c r="BF2332" s="3"/>
      <c r="BG2332" s="3"/>
      <c r="BH2332" s="3"/>
      <c r="BI2332" s="3"/>
      <c r="BJ2332" s="3"/>
      <c r="BK2332" s="3"/>
      <c r="BL2332" s="51"/>
      <c r="BM2332" s="8"/>
      <c r="BN2332" s="8"/>
      <c r="BO2332" s="10"/>
      <c r="BP2332" s="8"/>
      <c r="BQ2332" s="8"/>
      <c r="BR2332" s="8"/>
      <c r="BS2332" s="8"/>
      <c r="BT2332" s="8"/>
      <c r="BU2332" s="8"/>
      <c r="BV2332" s="8"/>
      <c r="BW2332" s="8"/>
    </row>
    <row r="2333" spans="1:75" x14ac:dyDescent="0.3">
      <c r="A2333" s="7"/>
      <c r="B2333" s="3"/>
      <c r="C2333" s="3"/>
      <c r="D2333" s="3"/>
      <c r="E2333" s="3"/>
      <c r="F2333" s="3"/>
      <c r="H2333" s="3"/>
      <c r="I2333" s="3"/>
      <c r="J2333" s="3"/>
      <c r="K2333" s="3"/>
      <c r="L2333" s="3"/>
      <c r="M2333" s="3"/>
      <c r="N2333" s="3"/>
      <c r="O2333" s="3"/>
      <c r="P2333" s="3"/>
      <c r="Q2333" s="3"/>
      <c r="R2333" s="3"/>
      <c r="S2333" s="3"/>
      <c r="T2333" s="3"/>
      <c r="U2333" s="3"/>
      <c r="V2333" s="3"/>
      <c r="W2333" s="3"/>
      <c r="X2333" s="3"/>
      <c r="Y2333" s="3"/>
      <c r="Z2333" s="3"/>
      <c r="AA2333" s="3"/>
      <c r="AB2333" s="3"/>
      <c r="AC2333" s="3"/>
      <c r="AD2333" s="3"/>
      <c r="AE2333" s="3"/>
      <c r="AF2333" s="3"/>
      <c r="AG2333" s="3"/>
      <c r="AH2333" s="3"/>
      <c r="AI2333" s="3"/>
      <c r="AJ2333" s="3"/>
      <c r="AK2333" s="3"/>
      <c r="AL2333" s="3"/>
      <c r="AM2333" s="3"/>
      <c r="AN2333" s="3"/>
      <c r="AO2333" s="3"/>
      <c r="AP2333" s="3"/>
      <c r="AQ2333" s="3"/>
      <c r="AR2333" s="3"/>
      <c r="AS2333" s="3"/>
      <c r="AT2333" s="3"/>
      <c r="AU2333" s="3"/>
      <c r="AV2333" s="3"/>
      <c r="AW2333" s="3"/>
      <c r="AX2333" s="3"/>
      <c r="AY2333" s="3"/>
      <c r="AZ2333" s="3"/>
      <c r="BA2333" s="3"/>
      <c r="BB2333" s="3"/>
      <c r="BC2333" s="3"/>
      <c r="BD2333" s="3"/>
      <c r="BE2333" s="3"/>
      <c r="BF2333" s="3"/>
      <c r="BG2333" s="3"/>
      <c r="BH2333" s="3"/>
      <c r="BI2333" s="3"/>
      <c r="BJ2333" s="3"/>
      <c r="BK2333" s="3"/>
      <c r="BL2333" s="51"/>
      <c r="BM2333" s="8"/>
      <c r="BN2333" s="8"/>
      <c r="BO2333" s="10"/>
      <c r="BP2333" s="8"/>
      <c r="BQ2333" s="8"/>
      <c r="BR2333" s="8"/>
      <c r="BS2333" s="8"/>
      <c r="BT2333" s="8"/>
      <c r="BU2333" s="8"/>
      <c r="BV2333" s="8"/>
      <c r="BW2333" s="8"/>
    </row>
    <row r="2334" spans="1:75" x14ac:dyDescent="0.3">
      <c r="A2334" s="7"/>
      <c r="B2334" s="3"/>
      <c r="C2334" s="3"/>
      <c r="D2334" s="3"/>
      <c r="E2334" s="3"/>
      <c r="F2334" s="3"/>
      <c r="H2334" s="3"/>
      <c r="I2334" s="3"/>
      <c r="J2334" s="3"/>
      <c r="K2334" s="3"/>
      <c r="L2334" s="3"/>
      <c r="M2334" s="3"/>
      <c r="N2334" s="3"/>
      <c r="O2334" s="3"/>
      <c r="P2334" s="3"/>
      <c r="Q2334" s="3"/>
      <c r="R2334" s="3"/>
      <c r="S2334" s="3"/>
      <c r="T2334" s="3"/>
      <c r="U2334" s="3"/>
      <c r="V2334" s="3"/>
      <c r="W2334" s="3"/>
      <c r="X2334" s="3"/>
      <c r="Y2334" s="3"/>
      <c r="Z2334" s="3"/>
      <c r="AA2334" s="3"/>
      <c r="AB2334" s="3"/>
      <c r="AC2334" s="3"/>
      <c r="AD2334" s="3"/>
      <c r="AE2334" s="3"/>
      <c r="AF2334" s="3"/>
      <c r="AG2334" s="3"/>
      <c r="AH2334" s="3"/>
      <c r="AI2334" s="3"/>
      <c r="AJ2334" s="3"/>
      <c r="AK2334" s="3"/>
      <c r="AL2334" s="3"/>
      <c r="AM2334" s="3"/>
      <c r="AN2334" s="3"/>
      <c r="AO2334" s="3"/>
      <c r="AP2334" s="3"/>
      <c r="AQ2334" s="3"/>
      <c r="AR2334" s="3"/>
      <c r="AS2334" s="3"/>
      <c r="AT2334" s="3"/>
      <c r="AU2334" s="3"/>
      <c r="AV2334" s="3"/>
      <c r="AW2334" s="3"/>
      <c r="AX2334" s="3"/>
      <c r="AY2334" s="3"/>
      <c r="AZ2334" s="3"/>
      <c r="BA2334" s="3"/>
      <c r="BB2334" s="3"/>
      <c r="BC2334" s="3"/>
      <c r="BD2334" s="3"/>
      <c r="BE2334" s="3"/>
      <c r="BF2334" s="3"/>
      <c r="BG2334" s="3"/>
      <c r="BH2334" s="3"/>
      <c r="BI2334" s="3"/>
      <c r="BJ2334" s="3"/>
      <c r="BK2334" s="3"/>
      <c r="BL2334" s="51"/>
      <c r="BM2334" s="8"/>
      <c r="BN2334" s="8"/>
      <c r="BO2334" s="10"/>
      <c r="BP2334" s="8"/>
      <c r="BQ2334" s="8"/>
      <c r="BR2334" s="8"/>
      <c r="BS2334" s="8"/>
      <c r="BT2334" s="8"/>
      <c r="BU2334" s="8"/>
      <c r="BV2334" s="8"/>
      <c r="BW2334" s="8"/>
    </row>
    <row r="2335" spans="1:75" x14ac:dyDescent="0.3">
      <c r="A2335" s="7"/>
      <c r="B2335" s="3"/>
      <c r="C2335" s="3"/>
      <c r="D2335" s="3"/>
      <c r="E2335" s="3"/>
      <c r="F2335" s="3"/>
      <c r="H2335" s="3"/>
      <c r="I2335" s="3"/>
      <c r="J2335" s="3"/>
      <c r="K2335" s="3"/>
      <c r="L2335" s="3"/>
      <c r="M2335" s="3"/>
      <c r="N2335" s="3"/>
      <c r="O2335" s="3"/>
      <c r="P2335" s="3"/>
      <c r="Q2335" s="3"/>
      <c r="R2335" s="3"/>
      <c r="S2335" s="3"/>
      <c r="T2335" s="3"/>
      <c r="U2335" s="3"/>
      <c r="V2335" s="3"/>
      <c r="W2335" s="3"/>
      <c r="X2335" s="3"/>
      <c r="Y2335" s="3"/>
      <c r="Z2335" s="3"/>
      <c r="AA2335" s="3"/>
      <c r="AB2335" s="3"/>
      <c r="AC2335" s="3"/>
      <c r="AD2335" s="3"/>
      <c r="AE2335" s="3"/>
      <c r="AF2335" s="3"/>
      <c r="AG2335" s="3"/>
      <c r="AH2335" s="3"/>
      <c r="AI2335" s="3"/>
      <c r="AJ2335" s="3"/>
      <c r="AK2335" s="3"/>
      <c r="AL2335" s="3"/>
      <c r="AM2335" s="3"/>
      <c r="AN2335" s="3"/>
      <c r="AO2335" s="3"/>
      <c r="AP2335" s="3"/>
      <c r="AQ2335" s="3"/>
      <c r="AR2335" s="3"/>
      <c r="AS2335" s="3"/>
      <c r="AT2335" s="3"/>
      <c r="AU2335" s="3"/>
      <c r="AV2335" s="3"/>
      <c r="AW2335" s="3"/>
      <c r="AX2335" s="3"/>
      <c r="AY2335" s="3"/>
      <c r="AZ2335" s="3"/>
      <c r="BA2335" s="3"/>
      <c r="BB2335" s="3"/>
      <c r="BC2335" s="3"/>
      <c r="BD2335" s="3"/>
      <c r="BE2335" s="3"/>
      <c r="BF2335" s="3"/>
      <c r="BG2335" s="3"/>
      <c r="BH2335" s="3"/>
      <c r="BI2335" s="3"/>
      <c r="BJ2335" s="3"/>
      <c r="BK2335" s="3"/>
      <c r="BL2335" s="51"/>
      <c r="BM2335" s="8"/>
      <c r="BN2335" s="8"/>
      <c r="BO2335" s="10"/>
      <c r="BP2335" s="8"/>
      <c r="BQ2335" s="8"/>
      <c r="BR2335" s="8"/>
      <c r="BS2335" s="8"/>
      <c r="BT2335" s="8"/>
      <c r="BU2335" s="8"/>
      <c r="BV2335" s="8"/>
      <c r="BW2335" s="8"/>
    </row>
    <row r="2336" spans="1:75" x14ac:dyDescent="0.3">
      <c r="A2336" s="7"/>
      <c r="B2336" s="3"/>
      <c r="C2336" s="3"/>
      <c r="D2336" s="3"/>
      <c r="E2336" s="3"/>
      <c r="F2336" s="3"/>
      <c r="H2336" s="3"/>
      <c r="I2336" s="3"/>
      <c r="J2336" s="3"/>
      <c r="K2336" s="3"/>
      <c r="L2336" s="3"/>
      <c r="M2336" s="3"/>
      <c r="N2336" s="3"/>
      <c r="O2336" s="3"/>
      <c r="P2336" s="3"/>
      <c r="Q2336" s="3"/>
      <c r="R2336" s="3"/>
      <c r="S2336" s="3"/>
      <c r="T2336" s="3"/>
      <c r="U2336" s="3"/>
      <c r="V2336" s="3"/>
      <c r="W2336" s="3"/>
      <c r="X2336" s="3"/>
      <c r="Y2336" s="3"/>
      <c r="Z2336" s="3"/>
      <c r="AA2336" s="3"/>
      <c r="AB2336" s="3"/>
      <c r="AC2336" s="3"/>
      <c r="AD2336" s="3"/>
      <c r="AE2336" s="3"/>
      <c r="AF2336" s="3"/>
      <c r="AG2336" s="3"/>
      <c r="AH2336" s="3"/>
      <c r="AI2336" s="3"/>
      <c r="AJ2336" s="3"/>
      <c r="AK2336" s="3"/>
      <c r="AL2336" s="3"/>
      <c r="AM2336" s="3"/>
      <c r="AN2336" s="3"/>
      <c r="AO2336" s="3"/>
      <c r="AP2336" s="3"/>
      <c r="AQ2336" s="3"/>
      <c r="AR2336" s="3"/>
      <c r="AS2336" s="3"/>
      <c r="AT2336" s="3"/>
      <c r="AU2336" s="3"/>
      <c r="AV2336" s="3"/>
      <c r="AW2336" s="3"/>
      <c r="AX2336" s="3"/>
      <c r="AY2336" s="3"/>
      <c r="AZ2336" s="3"/>
      <c r="BA2336" s="3"/>
      <c r="BB2336" s="3"/>
      <c r="BC2336" s="3"/>
      <c r="BD2336" s="3"/>
      <c r="BE2336" s="3"/>
      <c r="BF2336" s="3"/>
      <c r="BG2336" s="3"/>
      <c r="BH2336" s="3"/>
      <c r="BI2336" s="3"/>
      <c r="BJ2336" s="3"/>
      <c r="BK2336" s="3"/>
      <c r="BL2336" s="51"/>
      <c r="BM2336" s="8"/>
      <c r="BN2336" s="8"/>
      <c r="BO2336" s="10"/>
      <c r="BP2336" s="8"/>
      <c r="BQ2336" s="8"/>
      <c r="BR2336" s="8"/>
      <c r="BS2336" s="8"/>
      <c r="BT2336" s="8"/>
      <c r="BU2336" s="8"/>
      <c r="BV2336" s="8"/>
      <c r="BW2336" s="8"/>
    </row>
    <row r="2337" spans="1:75" x14ac:dyDescent="0.3">
      <c r="A2337" s="7"/>
      <c r="B2337" s="3"/>
      <c r="C2337" s="3"/>
      <c r="D2337" s="3"/>
      <c r="E2337" s="3"/>
      <c r="F2337" s="3"/>
      <c r="H2337" s="3"/>
      <c r="I2337" s="3"/>
      <c r="J2337" s="3"/>
      <c r="K2337" s="3"/>
      <c r="L2337" s="3"/>
      <c r="M2337" s="3"/>
      <c r="N2337" s="3"/>
      <c r="O2337" s="3"/>
      <c r="P2337" s="3"/>
      <c r="Q2337" s="3"/>
      <c r="R2337" s="3"/>
      <c r="S2337" s="3"/>
      <c r="T2337" s="3"/>
      <c r="U2337" s="3"/>
      <c r="V2337" s="3"/>
      <c r="W2337" s="3"/>
      <c r="X2337" s="3"/>
      <c r="Y2337" s="3"/>
      <c r="Z2337" s="3"/>
      <c r="AA2337" s="3"/>
      <c r="AB2337" s="3"/>
      <c r="AC2337" s="3"/>
      <c r="AD2337" s="3"/>
      <c r="AE2337" s="3"/>
      <c r="AF2337" s="3"/>
      <c r="AG2337" s="3"/>
      <c r="AH2337" s="3"/>
      <c r="AI2337" s="3"/>
      <c r="AJ2337" s="3"/>
      <c r="AK2337" s="3"/>
      <c r="AL2337" s="3"/>
      <c r="AM2337" s="3"/>
      <c r="AN2337" s="3"/>
      <c r="AO2337" s="3"/>
      <c r="AP2337" s="3"/>
      <c r="AQ2337" s="3"/>
      <c r="AR2337" s="3"/>
      <c r="AS2337" s="3"/>
      <c r="AT2337" s="3"/>
      <c r="AU2337" s="3"/>
      <c r="AV2337" s="3"/>
      <c r="AW2337" s="3"/>
      <c r="AX2337" s="3"/>
      <c r="AY2337" s="3"/>
      <c r="AZ2337" s="3"/>
      <c r="BA2337" s="3"/>
      <c r="BB2337" s="3"/>
      <c r="BC2337" s="3"/>
      <c r="BD2337" s="3"/>
      <c r="BE2337" s="3"/>
      <c r="BF2337" s="3"/>
      <c r="BG2337" s="3"/>
      <c r="BH2337" s="3"/>
      <c r="BI2337" s="3"/>
      <c r="BJ2337" s="3"/>
      <c r="BK2337" s="3"/>
      <c r="BL2337" s="51"/>
      <c r="BM2337" s="8"/>
      <c r="BN2337" s="8"/>
      <c r="BO2337" s="10"/>
      <c r="BP2337" s="8"/>
      <c r="BQ2337" s="8"/>
      <c r="BR2337" s="8"/>
      <c r="BS2337" s="8"/>
      <c r="BT2337" s="8"/>
      <c r="BU2337" s="8"/>
      <c r="BV2337" s="8"/>
      <c r="BW2337" s="8"/>
    </row>
    <row r="2338" spans="1:75" x14ac:dyDescent="0.3">
      <c r="A2338" s="7"/>
      <c r="B2338" s="3"/>
      <c r="C2338" s="3"/>
      <c r="D2338" s="3"/>
      <c r="E2338" s="3"/>
      <c r="F2338" s="3"/>
      <c r="H2338" s="3"/>
      <c r="I2338" s="3"/>
      <c r="J2338" s="3"/>
      <c r="K2338" s="3"/>
      <c r="L2338" s="3"/>
      <c r="M2338" s="3"/>
      <c r="N2338" s="3"/>
      <c r="O2338" s="3"/>
      <c r="P2338" s="3"/>
      <c r="Q2338" s="3"/>
      <c r="R2338" s="3"/>
      <c r="S2338" s="3"/>
      <c r="T2338" s="3"/>
      <c r="U2338" s="3"/>
      <c r="V2338" s="3"/>
      <c r="W2338" s="3"/>
      <c r="X2338" s="3"/>
      <c r="Y2338" s="3"/>
      <c r="Z2338" s="3"/>
      <c r="AA2338" s="3"/>
      <c r="AB2338" s="3"/>
      <c r="AC2338" s="3"/>
      <c r="AD2338" s="3"/>
      <c r="AE2338" s="3"/>
      <c r="AF2338" s="3"/>
      <c r="AG2338" s="3"/>
      <c r="AH2338" s="3"/>
      <c r="AI2338" s="3"/>
      <c r="AJ2338" s="3"/>
      <c r="AK2338" s="3"/>
      <c r="AL2338" s="3"/>
      <c r="AM2338" s="3"/>
      <c r="AN2338" s="3"/>
      <c r="AO2338" s="3"/>
      <c r="AP2338" s="3"/>
      <c r="AQ2338" s="3"/>
      <c r="AR2338" s="3"/>
      <c r="AS2338" s="3"/>
      <c r="AT2338" s="3"/>
      <c r="AU2338" s="3"/>
      <c r="AV2338" s="3"/>
      <c r="AW2338" s="3"/>
      <c r="AX2338" s="3"/>
      <c r="AY2338" s="3"/>
      <c r="AZ2338" s="3"/>
      <c r="BA2338" s="3"/>
      <c r="BB2338" s="3"/>
      <c r="BC2338" s="3"/>
      <c r="BD2338" s="3"/>
      <c r="BE2338" s="3"/>
      <c r="BF2338" s="3"/>
      <c r="BG2338" s="3"/>
      <c r="BH2338" s="3"/>
      <c r="BI2338" s="3"/>
      <c r="BJ2338" s="3"/>
      <c r="BK2338" s="3"/>
      <c r="BL2338" s="51"/>
      <c r="BM2338" s="8"/>
      <c r="BN2338" s="8"/>
      <c r="BO2338" s="10"/>
      <c r="BP2338" s="8"/>
      <c r="BQ2338" s="8"/>
      <c r="BR2338" s="8"/>
      <c r="BS2338" s="8"/>
      <c r="BT2338" s="8"/>
      <c r="BU2338" s="8"/>
      <c r="BV2338" s="8"/>
      <c r="BW2338" s="8"/>
    </row>
    <row r="2339" spans="1:75" x14ac:dyDescent="0.3">
      <c r="A2339" s="7"/>
      <c r="B2339" s="3"/>
      <c r="C2339" s="3"/>
      <c r="D2339" s="3"/>
      <c r="E2339" s="3"/>
      <c r="F2339" s="3"/>
      <c r="H2339" s="3"/>
      <c r="I2339" s="3"/>
      <c r="J2339" s="3"/>
      <c r="K2339" s="3"/>
      <c r="L2339" s="3"/>
      <c r="M2339" s="3"/>
      <c r="N2339" s="3"/>
      <c r="O2339" s="3"/>
      <c r="P2339" s="3"/>
      <c r="Q2339" s="3"/>
      <c r="R2339" s="3"/>
      <c r="S2339" s="3"/>
      <c r="T2339" s="3"/>
      <c r="U2339" s="3"/>
      <c r="V2339" s="3"/>
      <c r="W2339" s="3"/>
      <c r="X2339" s="3"/>
      <c r="Y2339" s="3"/>
      <c r="Z2339" s="3"/>
      <c r="AA2339" s="3"/>
      <c r="AB2339" s="3"/>
      <c r="AC2339" s="3"/>
      <c r="AD2339" s="3"/>
      <c r="AE2339" s="3"/>
      <c r="AF2339" s="3"/>
      <c r="AG2339" s="3"/>
      <c r="AH2339" s="3"/>
      <c r="AI2339" s="3"/>
      <c r="AJ2339" s="3"/>
      <c r="AK2339" s="3"/>
      <c r="AL2339" s="3"/>
      <c r="AM2339" s="3"/>
      <c r="AN2339" s="3"/>
      <c r="AO2339" s="3"/>
      <c r="AP2339" s="3"/>
      <c r="AQ2339" s="3"/>
      <c r="AR2339" s="3"/>
      <c r="AS2339" s="3"/>
      <c r="AT2339" s="3"/>
      <c r="AU2339" s="3"/>
      <c r="AV2339" s="3"/>
      <c r="AW2339" s="3"/>
      <c r="AX2339" s="3"/>
      <c r="AY2339" s="3"/>
      <c r="AZ2339" s="3"/>
      <c r="BA2339" s="3"/>
      <c r="BB2339" s="3"/>
      <c r="BC2339" s="3"/>
      <c r="BD2339" s="3"/>
      <c r="BE2339" s="3"/>
      <c r="BF2339" s="3"/>
      <c r="BG2339" s="3"/>
      <c r="BH2339" s="3"/>
      <c r="BI2339" s="3"/>
      <c r="BJ2339" s="3"/>
      <c r="BK2339" s="3"/>
      <c r="BL2339" s="51"/>
      <c r="BM2339" s="8"/>
      <c r="BN2339" s="8"/>
      <c r="BO2339" s="10"/>
      <c r="BP2339" s="8"/>
      <c r="BQ2339" s="8"/>
      <c r="BR2339" s="8"/>
      <c r="BS2339" s="8"/>
      <c r="BT2339" s="8"/>
      <c r="BU2339" s="8"/>
      <c r="BV2339" s="8"/>
      <c r="BW2339" s="8"/>
    </row>
    <row r="2340" spans="1:75" x14ac:dyDescent="0.3">
      <c r="A2340" s="7"/>
      <c r="B2340" s="3"/>
      <c r="C2340" s="3"/>
      <c r="D2340" s="3"/>
      <c r="E2340" s="3"/>
      <c r="F2340" s="3"/>
      <c r="H2340" s="3"/>
      <c r="I2340" s="3"/>
      <c r="J2340" s="3"/>
      <c r="K2340" s="3"/>
      <c r="L2340" s="3"/>
      <c r="M2340" s="3"/>
      <c r="N2340" s="3"/>
      <c r="O2340" s="3"/>
      <c r="P2340" s="3"/>
      <c r="Q2340" s="3"/>
      <c r="R2340" s="3"/>
      <c r="S2340" s="3"/>
      <c r="T2340" s="3"/>
      <c r="U2340" s="3"/>
      <c r="V2340" s="3"/>
      <c r="W2340" s="3"/>
      <c r="X2340" s="3"/>
      <c r="Y2340" s="3"/>
      <c r="Z2340" s="3"/>
      <c r="AA2340" s="3"/>
      <c r="AB2340" s="3"/>
      <c r="AC2340" s="3"/>
      <c r="AD2340" s="3"/>
      <c r="AE2340" s="3"/>
      <c r="AF2340" s="3"/>
      <c r="AG2340" s="3"/>
      <c r="AH2340" s="3"/>
      <c r="AI2340" s="3"/>
      <c r="AJ2340" s="3"/>
      <c r="AK2340" s="3"/>
      <c r="AL2340" s="3"/>
      <c r="AM2340" s="3"/>
      <c r="AN2340" s="3"/>
      <c r="AO2340" s="3"/>
      <c r="AP2340" s="3"/>
      <c r="AQ2340" s="3"/>
      <c r="AR2340" s="3"/>
      <c r="AS2340" s="3"/>
      <c r="AT2340" s="3"/>
      <c r="AU2340" s="3"/>
      <c r="AV2340" s="3"/>
      <c r="AW2340" s="3"/>
      <c r="AX2340" s="3"/>
      <c r="AY2340" s="3"/>
      <c r="AZ2340" s="3"/>
      <c r="BA2340" s="3"/>
      <c r="BB2340" s="3"/>
      <c r="BC2340" s="3"/>
      <c r="BD2340" s="3"/>
      <c r="BE2340" s="3"/>
      <c r="BF2340" s="3"/>
      <c r="BG2340" s="3"/>
      <c r="BH2340" s="3"/>
      <c r="BI2340" s="3"/>
      <c r="BJ2340" s="3"/>
      <c r="BK2340" s="3"/>
      <c r="BL2340" s="51"/>
      <c r="BM2340" s="8"/>
      <c r="BN2340" s="8"/>
      <c r="BO2340" s="10"/>
      <c r="BP2340" s="8"/>
      <c r="BQ2340" s="8"/>
      <c r="BR2340" s="8"/>
      <c r="BS2340" s="8"/>
      <c r="BT2340" s="8"/>
      <c r="BU2340" s="8"/>
      <c r="BV2340" s="8"/>
      <c r="BW2340" s="8"/>
    </row>
    <row r="2341" spans="1:75" x14ac:dyDescent="0.3">
      <c r="A2341" s="7"/>
      <c r="B2341" s="3"/>
      <c r="C2341" s="3"/>
      <c r="D2341" s="3"/>
      <c r="E2341" s="3"/>
      <c r="F2341" s="3"/>
      <c r="H2341" s="3"/>
      <c r="I2341" s="3"/>
      <c r="J2341" s="3"/>
      <c r="K2341" s="3"/>
      <c r="L2341" s="3"/>
      <c r="M2341" s="3"/>
      <c r="N2341" s="3"/>
      <c r="O2341" s="3"/>
      <c r="P2341" s="3"/>
      <c r="Q2341" s="3"/>
      <c r="R2341" s="3"/>
      <c r="S2341" s="3"/>
      <c r="T2341" s="3"/>
      <c r="U2341" s="3"/>
      <c r="V2341" s="3"/>
      <c r="W2341" s="3"/>
      <c r="X2341" s="3"/>
      <c r="Y2341" s="3"/>
      <c r="Z2341" s="3"/>
      <c r="AA2341" s="3"/>
      <c r="AB2341" s="3"/>
      <c r="AC2341" s="3"/>
      <c r="AD2341" s="3"/>
      <c r="AE2341" s="3"/>
      <c r="AF2341" s="3"/>
      <c r="AG2341" s="3"/>
      <c r="AH2341" s="3"/>
      <c r="AI2341" s="3"/>
      <c r="AJ2341" s="3"/>
      <c r="AK2341" s="3"/>
      <c r="AL2341" s="3"/>
      <c r="AM2341" s="3"/>
      <c r="AN2341" s="3"/>
      <c r="AO2341" s="3"/>
      <c r="AP2341" s="3"/>
      <c r="AQ2341" s="3"/>
      <c r="AR2341" s="3"/>
      <c r="AS2341" s="3"/>
      <c r="AT2341" s="3"/>
      <c r="AU2341" s="3"/>
      <c r="AV2341" s="3"/>
      <c r="AW2341" s="3"/>
      <c r="AX2341" s="3"/>
      <c r="AY2341" s="3"/>
      <c r="AZ2341" s="3"/>
      <c r="BA2341" s="3"/>
      <c r="BB2341" s="3"/>
      <c r="BC2341" s="3"/>
      <c r="BD2341" s="3"/>
      <c r="BE2341" s="3"/>
      <c r="BF2341" s="3"/>
      <c r="BG2341" s="3"/>
      <c r="BH2341" s="3"/>
      <c r="BI2341" s="3"/>
      <c r="BJ2341" s="3"/>
      <c r="BK2341" s="3"/>
      <c r="BL2341" s="51"/>
      <c r="BM2341" s="8"/>
      <c r="BN2341" s="8"/>
      <c r="BO2341" s="10"/>
      <c r="BP2341" s="8"/>
      <c r="BQ2341" s="8"/>
      <c r="BR2341" s="8"/>
      <c r="BS2341" s="8"/>
      <c r="BT2341" s="8"/>
      <c r="BU2341" s="8"/>
      <c r="BV2341" s="8"/>
      <c r="BW2341" s="8"/>
    </row>
    <row r="2342" spans="1:75" x14ac:dyDescent="0.3">
      <c r="A2342" s="7"/>
      <c r="B2342" s="3"/>
      <c r="C2342" s="3"/>
      <c r="D2342" s="3"/>
      <c r="E2342" s="3"/>
      <c r="F2342" s="3"/>
      <c r="H2342" s="3"/>
      <c r="I2342" s="3"/>
      <c r="J2342" s="3"/>
      <c r="K2342" s="3"/>
      <c r="L2342" s="3"/>
      <c r="M2342" s="3"/>
      <c r="N2342" s="3"/>
      <c r="O2342" s="3"/>
      <c r="P2342" s="3"/>
      <c r="Q2342" s="3"/>
      <c r="R2342" s="3"/>
      <c r="S2342" s="3"/>
      <c r="T2342" s="3"/>
      <c r="U2342" s="3"/>
      <c r="V2342" s="3"/>
      <c r="W2342" s="3"/>
      <c r="X2342" s="3"/>
      <c r="Y2342" s="3"/>
      <c r="Z2342" s="3"/>
      <c r="AA2342" s="3"/>
      <c r="AB2342" s="3"/>
      <c r="AC2342" s="3"/>
      <c r="AD2342" s="3"/>
      <c r="AE2342" s="3"/>
      <c r="AF2342" s="3"/>
      <c r="AG2342" s="3"/>
      <c r="AH2342" s="3"/>
      <c r="AI2342" s="3"/>
      <c r="AJ2342" s="3"/>
      <c r="AK2342" s="3"/>
      <c r="AL2342" s="3"/>
      <c r="AM2342" s="3"/>
      <c r="AN2342" s="3"/>
      <c r="AO2342" s="3"/>
      <c r="AP2342" s="3"/>
      <c r="AQ2342" s="3"/>
      <c r="AR2342" s="3"/>
      <c r="AS2342" s="3"/>
      <c r="AT2342" s="3"/>
      <c r="AU2342" s="3"/>
      <c r="AV2342" s="3"/>
      <c r="AW2342" s="3"/>
      <c r="AX2342" s="3"/>
      <c r="AY2342" s="3"/>
      <c r="AZ2342" s="3"/>
      <c r="BA2342" s="3"/>
      <c r="BB2342" s="3"/>
      <c r="BC2342" s="3"/>
      <c r="BD2342" s="3"/>
      <c r="BE2342" s="3"/>
      <c r="BF2342" s="3"/>
      <c r="BG2342" s="3"/>
      <c r="BH2342" s="3"/>
      <c r="BI2342" s="3"/>
      <c r="BJ2342" s="3"/>
      <c r="BK2342" s="3"/>
      <c r="BL2342" s="51"/>
      <c r="BM2342" s="8"/>
      <c r="BN2342" s="8"/>
      <c r="BO2342" s="10"/>
      <c r="BP2342" s="8"/>
      <c r="BQ2342" s="8"/>
      <c r="BR2342" s="8"/>
      <c r="BS2342" s="8"/>
      <c r="BT2342" s="8"/>
      <c r="BU2342" s="8"/>
      <c r="BV2342" s="8"/>
      <c r="BW2342" s="8"/>
    </row>
    <row r="2343" spans="1:75" x14ac:dyDescent="0.3">
      <c r="A2343" s="7"/>
      <c r="B2343" s="3"/>
      <c r="C2343" s="3"/>
      <c r="D2343" s="3"/>
      <c r="E2343" s="3"/>
      <c r="F2343" s="3"/>
      <c r="H2343" s="3"/>
      <c r="I2343" s="3"/>
      <c r="J2343" s="3"/>
      <c r="K2343" s="3"/>
      <c r="L2343" s="3"/>
      <c r="M2343" s="3"/>
      <c r="N2343" s="3"/>
      <c r="O2343" s="3"/>
      <c r="P2343" s="3"/>
      <c r="Q2343" s="3"/>
      <c r="R2343" s="3"/>
      <c r="S2343" s="3"/>
      <c r="T2343" s="3"/>
      <c r="U2343" s="3"/>
      <c r="V2343" s="3"/>
      <c r="W2343" s="3"/>
      <c r="X2343" s="3"/>
      <c r="Y2343" s="3"/>
      <c r="Z2343" s="3"/>
      <c r="AA2343" s="3"/>
      <c r="AB2343" s="3"/>
      <c r="AC2343" s="3"/>
      <c r="AD2343" s="3"/>
      <c r="AE2343" s="3"/>
      <c r="AF2343" s="3"/>
      <c r="AG2343" s="3"/>
      <c r="AH2343" s="3"/>
      <c r="AI2343" s="3"/>
      <c r="AJ2343" s="3"/>
      <c r="AK2343" s="3"/>
      <c r="AL2343" s="3"/>
      <c r="AM2343" s="3"/>
      <c r="AN2343" s="3"/>
      <c r="AO2343" s="3"/>
      <c r="AP2343" s="3"/>
      <c r="AQ2343" s="3"/>
      <c r="AR2343" s="3"/>
      <c r="AS2343" s="3"/>
      <c r="AT2343" s="3"/>
      <c r="AU2343" s="3"/>
      <c r="AV2343" s="3"/>
      <c r="AW2343" s="3"/>
      <c r="AX2343" s="3"/>
      <c r="AY2343" s="3"/>
      <c r="AZ2343" s="3"/>
      <c r="BA2343" s="3"/>
      <c r="BB2343" s="3"/>
      <c r="BC2343" s="3"/>
      <c r="BD2343" s="3"/>
      <c r="BE2343" s="3"/>
      <c r="BF2343" s="3"/>
      <c r="BG2343" s="3"/>
      <c r="BH2343" s="3"/>
      <c r="BI2343" s="3"/>
      <c r="BJ2343" s="3"/>
      <c r="BK2343" s="3"/>
      <c r="BL2343" s="51"/>
      <c r="BM2343" s="8"/>
      <c r="BN2343" s="8"/>
      <c r="BO2343" s="10"/>
      <c r="BP2343" s="8"/>
      <c r="BQ2343" s="8"/>
      <c r="BR2343" s="8"/>
      <c r="BS2343" s="8"/>
      <c r="BT2343" s="8"/>
      <c r="BU2343" s="8"/>
      <c r="BV2343" s="8"/>
      <c r="BW2343" s="8"/>
    </row>
    <row r="2344" spans="1:75" x14ac:dyDescent="0.3">
      <c r="A2344" s="7"/>
      <c r="B2344" s="3"/>
      <c r="C2344" s="3"/>
      <c r="D2344" s="3"/>
      <c r="E2344" s="3"/>
      <c r="F2344" s="3"/>
      <c r="H2344" s="3"/>
      <c r="I2344" s="3"/>
      <c r="J2344" s="3"/>
      <c r="K2344" s="3"/>
      <c r="L2344" s="3"/>
      <c r="M2344" s="3"/>
      <c r="N2344" s="3"/>
      <c r="O2344" s="3"/>
      <c r="P2344" s="3"/>
      <c r="Q2344" s="3"/>
      <c r="R2344" s="3"/>
      <c r="S2344" s="3"/>
      <c r="T2344" s="3"/>
      <c r="U2344" s="3"/>
      <c r="V2344" s="3"/>
      <c r="W2344" s="3"/>
      <c r="X2344" s="3"/>
      <c r="Y2344" s="3"/>
      <c r="Z2344" s="3"/>
      <c r="AA2344" s="3"/>
      <c r="AB2344" s="3"/>
      <c r="AC2344" s="3"/>
      <c r="AD2344" s="3"/>
      <c r="AE2344" s="3"/>
      <c r="AF2344" s="3"/>
      <c r="AG2344" s="3"/>
      <c r="AH2344" s="3"/>
      <c r="AI2344" s="3"/>
      <c r="AJ2344" s="3"/>
      <c r="AK2344" s="3"/>
      <c r="AL2344" s="3"/>
      <c r="AM2344" s="3"/>
      <c r="AN2344" s="3"/>
      <c r="AO2344" s="3"/>
      <c r="AP2344" s="3"/>
      <c r="AQ2344" s="3"/>
      <c r="AR2344" s="3"/>
      <c r="AS2344" s="3"/>
      <c r="AT2344" s="3"/>
      <c r="AU2344" s="3"/>
      <c r="AV2344" s="3"/>
      <c r="AW2344" s="3"/>
      <c r="AX2344" s="3"/>
      <c r="AY2344" s="3"/>
      <c r="AZ2344" s="3"/>
      <c r="BA2344" s="3"/>
      <c r="BB2344" s="3"/>
      <c r="BC2344" s="3"/>
      <c r="BD2344" s="3"/>
      <c r="BE2344" s="3"/>
      <c r="BF2344" s="3"/>
      <c r="BG2344" s="3"/>
      <c r="BH2344" s="3"/>
      <c r="BI2344" s="3"/>
      <c r="BJ2344" s="3"/>
      <c r="BK2344" s="3"/>
      <c r="BL2344" s="51"/>
      <c r="BM2344" s="8"/>
      <c r="BN2344" s="8"/>
      <c r="BO2344" s="10"/>
      <c r="BP2344" s="8"/>
      <c r="BQ2344" s="8"/>
      <c r="BR2344" s="8"/>
      <c r="BS2344" s="8"/>
      <c r="BT2344" s="8"/>
      <c r="BU2344" s="8"/>
      <c r="BV2344" s="8"/>
      <c r="BW2344" s="8"/>
    </row>
    <row r="2345" spans="1:75" x14ac:dyDescent="0.3">
      <c r="A2345" s="7"/>
      <c r="B2345" s="3"/>
      <c r="C2345" s="3"/>
      <c r="D2345" s="3"/>
      <c r="E2345" s="3"/>
      <c r="F2345" s="3"/>
      <c r="H2345" s="3"/>
      <c r="I2345" s="3"/>
      <c r="J2345" s="3"/>
      <c r="K2345" s="3"/>
      <c r="L2345" s="3"/>
      <c r="M2345" s="3"/>
      <c r="N2345" s="3"/>
      <c r="O2345" s="3"/>
      <c r="P2345" s="3"/>
      <c r="Q2345" s="3"/>
      <c r="R2345" s="3"/>
      <c r="S2345" s="3"/>
      <c r="T2345" s="3"/>
      <c r="U2345" s="3"/>
      <c r="V2345" s="3"/>
      <c r="W2345" s="3"/>
      <c r="X2345" s="3"/>
      <c r="Y2345" s="3"/>
      <c r="Z2345" s="3"/>
      <c r="AA2345" s="3"/>
      <c r="AB2345" s="3"/>
      <c r="AC2345" s="3"/>
      <c r="AD2345" s="3"/>
      <c r="AE2345" s="3"/>
      <c r="AF2345" s="3"/>
      <c r="AG2345" s="3"/>
      <c r="AH2345" s="3"/>
      <c r="AI2345" s="3"/>
      <c r="AJ2345" s="3"/>
      <c r="AK2345" s="3"/>
      <c r="AL2345" s="3"/>
      <c r="AM2345" s="3"/>
      <c r="AN2345" s="3"/>
      <c r="AO2345" s="3"/>
      <c r="AP2345" s="3"/>
      <c r="AQ2345" s="3"/>
      <c r="AR2345" s="3"/>
      <c r="AS2345" s="3"/>
      <c r="AT2345" s="3"/>
      <c r="AU2345" s="3"/>
      <c r="AV2345" s="3"/>
      <c r="AW2345" s="3"/>
      <c r="AX2345" s="3"/>
      <c r="AY2345" s="3"/>
      <c r="AZ2345" s="3"/>
      <c r="BA2345" s="3"/>
      <c r="BB2345" s="3"/>
      <c r="BC2345" s="3"/>
      <c r="BD2345" s="3"/>
      <c r="BE2345" s="3"/>
      <c r="BF2345" s="3"/>
      <c r="BG2345" s="3"/>
      <c r="BH2345" s="3"/>
      <c r="BI2345" s="3"/>
      <c r="BJ2345" s="3"/>
      <c r="BK2345" s="3"/>
      <c r="BL2345" s="51"/>
      <c r="BM2345" s="8"/>
      <c r="BN2345" s="8"/>
      <c r="BO2345" s="10"/>
      <c r="BP2345" s="8"/>
      <c r="BQ2345" s="8"/>
      <c r="BR2345" s="8"/>
      <c r="BS2345" s="8"/>
      <c r="BT2345" s="8"/>
      <c r="BU2345" s="8"/>
      <c r="BV2345" s="8"/>
      <c r="BW2345" s="8"/>
    </row>
    <row r="2346" spans="1:75" x14ac:dyDescent="0.3">
      <c r="A2346" s="7"/>
      <c r="B2346" s="3"/>
      <c r="C2346" s="3"/>
      <c r="D2346" s="3"/>
      <c r="E2346" s="3"/>
      <c r="F2346" s="3"/>
      <c r="H2346" s="3"/>
      <c r="I2346" s="3"/>
      <c r="J2346" s="3"/>
      <c r="K2346" s="3"/>
      <c r="L2346" s="3"/>
      <c r="M2346" s="3"/>
      <c r="N2346" s="3"/>
      <c r="O2346" s="3"/>
      <c r="P2346" s="3"/>
      <c r="Q2346" s="3"/>
      <c r="R2346" s="3"/>
      <c r="S2346" s="3"/>
      <c r="T2346" s="3"/>
      <c r="U2346" s="3"/>
      <c r="V2346" s="3"/>
      <c r="W2346" s="3"/>
      <c r="X2346" s="3"/>
      <c r="Y2346" s="3"/>
      <c r="Z2346" s="3"/>
      <c r="AA2346" s="3"/>
      <c r="AB2346" s="3"/>
      <c r="AC2346" s="3"/>
      <c r="AD2346" s="3"/>
      <c r="AE2346" s="3"/>
      <c r="AF2346" s="3"/>
      <c r="AG2346" s="3"/>
      <c r="AH2346" s="3"/>
      <c r="AI2346" s="3"/>
      <c r="AJ2346" s="3"/>
      <c r="AK2346" s="3"/>
      <c r="AL2346" s="3"/>
      <c r="AM2346" s="3"/>
      <c r="AN2346" s="3"/>
      <c r="AO2346" s="3"/>
      <c r="AP2346" s="3"/>
      <c r="AQ2346" s="3"/>
      <c r="AR2346" s="3"/>
      <c r="AS2346" s="3"/>
      <c r="AT2346" s="3"/>
      <c r="AU2346" s="3"/>
      <c r="AV2346" s="3"/>
      <c r="AW2346" s="3"/>
      <c r="AX2346" s="3"/>
      <c r="AY2346" s="3"/>
      <c r="AZ2346" s="3"/>
      <c r="BA2346" s="3"/>
      <c r="BB2346" s="3"/>
      <c r="BC2346" s="3"/>
      <c r="BD2346" s="3"/>
      <c r="BE2346" s="3"/>
      <c r="BF2346" s="3"/>
      <c r="BG2346" s="3"/>
      <c r="BH2346" s="3"/>
      <c r="BI2346" s="3"/>
      <c r="BJ2346" s="3"/>
      <c r="BK2346" s="3"/>
      <c r="BL2346" s="51"/>
      <c r="BM2346" s="8"/>
      <c r="BN2346" s="8"/>
      <c r="BO2346" s="10"/>
      <c r="BP2346" s="8"/>
      <c r="BQ2346" s="8"/>
      <c r="BR2346" s="8"/>
      <c r="BS2346" s="8"/>
      <c r="BT2346" s="8"/>
      <c r="BU2346" s="8"/>
      <c r="BV2346" s="8"/>
      <c r="BW2346" s="8"/>
    </row>
    <row r="2347" spans="1:75" x14ac:dyDescent="0.3">
      <c r="A2347" s="7"/>
      <c r="B2347" s="3"/>
      <c r="C2347" s="3"/>
      <c r="D2347" s="3"/>
      <c r="E2347" s="3"/>
      <c r="F2347" s="3"/>
      <c r="H2347" s="3"/>
      <c r="I2347" s="3"/>
      <c r="J2347" s="3"/>
      <c r="K2347" s="3"/>
      <c r="L2347" s="3"/>
      <c r="M2347" s="3"/>
      <c r="N2347" s="3"/>
      <c r="O2347" s="3"/>
      <c r="P2347" s="3"/>
      <c r="Q2347" s="3"/>
      <c r="R2347" s="3"/>
      <c r="S2347" s="3"/>
      <c r="T2347" s="3"/>
      <c r="U2347" s="3"/>
      <c r="V2347" s="3"/>
      <c r="W2347" s="3"/>
      <c r="X2347" s="3"/>
      <c r="Y2347" s="3"/>
      <c r="Z2347" s="3"/>
      <c r="AA2347" s="3"/>
      <c r="AB2347" s="3"/>
      <c r="AC2347" s="3"/>
      <c r="AD2347" s="3"/>
      <c r="AE2347" s="3"/>
      <c r="AF2347" s="3"/>
      <c r="AG2347" s="3"/>
      <c r="AH2347" s="3"/>
      <c r="AI2347" s="3"/>
      <c r="AJ2347" s="3"/>
      <c r="AK2347" s="3"/>
      <c r="AL2347" s="3"/>
      <c r="AM2347" s="3"/>
      <c r="AN2347" s="3"/>
      <c r="AO2347" s="3"/>
      <c r="AP2347" s="3"/>
      <c r="AQ2347" s="3"/>
      <c r="AR2347" s="3"/>
      <c r="AS2347" s="3"/>
      <c r="AT2347" s="3"/>
      <c r="AU2347" s="3"/>
      <c r="AV2347" s="3"/>
      <c r="AW2347" s="3"/>
      <c r="AX2347" s="3"/>
      <c r="AY2347" s="3"/>
      <c r="AZ2347" s="3"/>
      <c r="BA2347" s="3"/>
      <c r="BB2347" s="3"/>
      <c r="BC2347" s="3"/>
      <c r="BD2347" s="3"/>
      <c r="BE2347" s="3"/>
      <c r="BF2347" s="3"/>
      <c r="BG2347" s="3"/>
      <c r="BH2347" s="3"/>
      <c r="BI2347" s="3"/>
      <c r="BJ2347" s="3"/>
      <c r="BK2347" s="3"/>
      <c r="BL2347" s="51"/>
      <c r="BM2347" s="8"/>
      <c r="BN2347" s="8"/>
      <c r="BO2347" s="10"/>
      <c r="BP2347" s="8"/>
      <c r="BQ2347" s="8"/>
      <c r="BR2347" s="8"/>
      <c r="BS2347" s="8"/>
      <c r="BT2347" s="8"/>
      <c r="BU2347" s="8"/>
      <c r="BV2347" s="8"/>
      <c r="BW2347" s="8"/>
    </row>
    <row r="2348" spans="1:75" x14ac:dyDescent="0.3">
      <c r="A2348" s="7"/>
      <c r="B2348" s="3"/>
      <c r="C2348" s="3"/>
      <c r="D2348" s="3"/>
      <c r="E2348" s="3"/>
      <c r="F2348" s="3"/>
      <c r="H2348" s="3"/>
      <c r="I2348" s="3"/>
      <c r="J2348" s="3"/>
      <c r="K2348" s="3"/>
      <c r="L2348" s="3"/>
      <c r="M2348" s="3"/>
      <c r="N2348" s="3"/>
      <c r="O2348" s="3"/>
      <c r="P2348" s="3"/>
      <c r="Q2348" s="3"/>
      <c r="R2348" s="3"/>
      <c r="S2348" s="3"/>
      <c r="T2348" s="3"/>
      <c r="U2348" s="3"/>
      <c r="V2348" s="3"/>
      <c r="W2348" s="3"/>
      <c r="X2348" s="3"/>
      <c r="Y2348" s="3"/>
      <c r="Z2348" s="3"/>
      <c r="AA2348" s="3"/>
      <c r="AB2348" s="3"/>
      <c r="AC2348" s="3"/>
      <c r="AD2348" s="3"/>
      <c r="AE2348" s="3"/>
      <c r="AF2348" s="3"/>
      <c r="AG2348" s="3"/>
      <c r="AH2348" s="3"/>
      <c r="AI2348" s="3"/>
      <c r="AJ2348" s="3"/>
      <c r="AK2348" s="3"/>
      <c r="AL2348" s="3"/>
      <c r="AM2348" s="3"/>
      <c r="AN2348" s="3"/>
      <c r="AO2348" s="3"/>
      <c r="AP2348" s="3"/>
      <c r="AQ2348" s="3"/>
      <c r="AR2348" s="3"/>
      <c r="AS2348" s="3"/>
      <c r="AT2348" s="3"/>
      <c r="AU2348" s="3"/>
      <c r="AV2348" s="3"/>
      <c r="AW2348" s="3"/>
      <c r="AX2348" s="3"/>
      <c r="AY2348" s="3"/>
      <c r="AZ2348" s="3"/>
      <c r="BA2348" s="3"/>
      <c r="BB2348" s="3"/>
      <c r="BC2348" s="3"/>
      <c r="BD2348" s="3"/>
      <c r="BE2348" s="3"/>
      <c r="BF2348" s="3"/>
      <c r="BG2348" s="3"/>
      <c r="BH2348" s="3"/>
      <c r="BI2348" s="3"/>
      <c r="BJ2348" s="3"/>
      <c r="BK2348" s="3"/>
      <c r="BL2348" s="51"/>
      <c r="BM2348" s="8"/>
      <c r="BN2348" s="8"/>
      <c r="BO2348" s="10"/>
      <c r="BP2348" s="8"/>
      <c r="BQ2348" s="8"/>
      <c r="BR2348" s="8"/>
      <c r="BS2348" s="8"/>
      <c r="BT2348" s="8"/>
      <c r="BU2348" s="8"/>
      <c r="BV2348" s="8"/>
      <c r="BW2348" s="8"/>
    </row>
    <row r="2349" spans="1:75" x14ac:dyDescent="0.3">
      <c r="A2349" s="7"/>
      <c r="B2349" s="3"/>
      <c r="C2349" s="3"/>
      <c r="D2349" s="3"/>
      <c r="E2349" s="3"/>
      <c r="F2349" s="3"/>
      <c r="H2349" s="3"/>
      <c r="I2349" s="3"/>
      <c r="J2349" s="3"/>
      <c r="K2349" s="3"/>
      <c r="L2349" s="3"/>
      <c r="M2349" s="3"/>
      <c r="N2349" s="3"/>
      <c r="O2349" s="3"/>
      <c r="P2349" s="3"/>
      <c r="Q2349" s="3"/>
      <c r="R2349" s="3"/>
      <c r="S2349" s="3"/>
      <c r="T2349" s="3"/>
      <c r="U2349" s="3"/>
      <c r="V2349" s="3"/>
      <c r="W2349" s="3"/>
      <c r="X2349" s="3"/>
      <c r="Y2349" s="3"/>
      <c r="Z2349" s="3"/>
      <c r="AA2349" s="3"/>
      <c r="AB2349" s="3"/>
      <c r="AC2349" s="3"/>
      <c r="AD2349" s="3"/>
      <c r="AE2349" s="3"/>
      <c r="AF2349" s="3"/>
      <c r="AG2349" s="3"/>
      <c r="AH2349" s="3"/>
      <c r="AI2349" s="3"/>
      <c r="AJ2349" s="3"/>
      <c r="AK2349" s="3"/>
      <c r="AL2349" s="3"/>
      <c r="AM2349" s="3"/>
      <c r="AN2349" s="3"/>
      <c r="AO2349" s="3"/>
      <c r="AP2349" s="3"/>
      <c r="AQ2349" s="3"/>
      <c r="AR2349" s="3"/>
      <c r="AS2349" s="3"/>
      <c r="AT2349" s="3"/>
      <c r="AU2349" s="3"/>
      <c r="AV2349" s="3"/>
      <c r="AW2349" s="3"/>
      <c r="AX2349" s="3"/>
      <c r="AY2349" s="3"/>
      <c r="AZ2349" s="3"/>
      <c r="BA2349" s="3"/>
      <c r="BB2349" s="3"/>
      <c r="BC2349" s="3"/>
      <c r="BD2349" s="3"/>
      <c r="BE2349" s="3"/>
      <c r="BF2349" s="3"/>
      <c r="BG2349" s="3"/>
      <c r="BH2349" s="3"/>
      <c r="BI2349" s="3"/>
      <c r="BJ2349" s="3"/>
      <c r="BK2349" s="3"/>
      <c r="BL2349" s="51"/>
      <c r="BM2349" s="8"/>
      <c r="BN2349" s="8"/>
      <c r="BO2349" s="10"/>
      <c r="BP2349" s="8"/>
      <c r="BQ2349" s="8"/>
      <c r="BR2349" s="8"/>
      <c r="BS2349" s="8"/>
      <c r="BT2349" s="8"/>
      <c r="BU2349" s="8"/>
      <c r="BV2349" s="8"/>
      <c r="BW2349" s="8"/>
    </row>
    <row r="2350" spans="1:75" x14ac:dyDescent="0.3">
      <c r="A2350" s="7"/>
      <c r="B2350" s="3"/>
      <c r="C2350" s="3"/>
      <c r="D2350" s="3"/>
      <c r="E2350" s="3"/>
      <c r="F2350" s="3"/>
      <c r="H2350" s="3"/>
      <c r="I2350" s="3"/>
      <c r="J2350" s="3"/>
      <c r="K2350" s="3"/>
      <c r="L2350" s="3"/>
      <c r="M2350" s="3"/>
      <c r="N2350" s="3"/>
      <c r="O2350" s="3"/>
      <c r="P2350" s="3"/>
      <c r="Q2350" s="3"/>
      <c r="R2350" s="3"/>
      <c r="S2350" s="3"/>
      <c r="T2350" s="3"/>
      <c r="U2350" s="3"/>
      <c r="V2350" s="3"/>
      <c r="W2350" s="3"/>
      <c r="X2350" s="3"/>
      <c r="Y2350" s="3"/>
      <c r="Z2350" s="3"/>
      <c r="AA2350" s="3"/>
      <c r="AB2350" s="3"/>
      <c r="AC2350" s="3"/>
      <c r="AD2350" s="3"/>
      <c r="AE2350" s="3"/>
      <c r="AF2350" s="3"/>
      <c r="AG2350" s="3"/>
      <c r="AH2350" s="3"/>
      <c r="AI2350" s="3"/>
      <c r="AJ2350" s="3"/>
      <c r="AK2350" s="3"/>
      <c r="AL2350" s="3"/>
      <c r="AM2350" s="3"/>
      <c r="AN2350" s="3"/>
      <c r="AO2350" s="3"/>
      <c r="AP2350" s="3"/>
      <c r="AQ2350" s="3"/>
      <c r="AR2350" s="3"/>
      <c r="AS2350" s="3"/>
      <c r="AT2350" s="3"/>
      <c r="AU2350" s="3"/>
      <c r="AV2350" s="3"/>
      <c r="AW2350" s="3"/>
      <c r="AX2350" s="3"/>
      <c r="AY2350" s="3"/>
      <c r="AZ2350" s="3"/>
      <c r="BA2350" s="3"/>
      <c r="BB2350" s="3"/>
      <c r="BC2350" s="3"/>
      <c r="BD2350" s="3"/>
      <c r="BE2350" s="3"/>
      <c r="BF2350" s="3"/>
      <c r="BG2350" s="3"/>
      <c r="BH2350" s="3"/>
      <c r="BI2350" s="3"/>
      <c r="BJ2350" s="3"/>
      <c r="BK2350" s="3"/>
      <c r="BL2350" s="51"/>
      <c r="BM2350" s="8"/>
      <c r="BN2350" s="8"/>
      <c r="BO2350" s="10"/>
      <c r="BP2350" s="8"/>
      <c r="BQ2350" s="8"/>
      <c r="BR2350" s="8"/>
      <c r="BS2350" s="8"/>
      <c r="BT2350" s="8"/>
      <c r="BU2350" s="8"/>
      <c r="BV2350" s="8"/>
      <c r="BW2350" s="8"/>
    </row>
    <row r="2351" spans="1:75" x14ac:dyDescent="0.3">
      <c r="A2351" s="7"/>
      <c r="B2351" s="3"/>
      <c r="C2351" s="3"/>
      <c r="D2351" s="3"/>
      <c r="E2351" s="3"/>
      <c r="F2351" s="3"/>
      <c r="H2351" s="3"/>
      <c r="I2351" s="3"/>
      <c r="J2351" s="3"/>
      <c r="K2351" s="3"/>
      <c r="L2351" s="3"/>
      <c r="M2351" s="3"/>
      <c r="N2351" s="3"/>
      <c r="O2351" s="3"/>
      <c r="P2351" s="3"/>
      <c r="Q2351" s="3"/>
      <c r="R2351" s="3"/>
      <c r="S2351" s="3"/>
      <c r="T2351" s="3"/>
      <c r="U2351" s="3"/>
      <c r="V2351" s="3"/>
      <c r="W2351" s="3"/>
      <c r="X2351" s="3"/>
      <c r="Y2351" s="3"/>
      <c r="Z2351" s="3"/>
      <c r="AA2351" s="3"/>
      <c r="AB2351" s="3"/>
      <c r="AC2351" s="3"/>
      <c r="AD2351" s="3"/>
      <c r="AE2351" s="3"/>
      <c r="AF2351" s="3"/>
      <c r="AG2351" s="3"/>
      <c r="AH2351" s="3"/>
      <c r="AI2351" s="3"/>
      <c r="AJ2351" s="3"/>
      <c r="AK2351" s="3"/>
      <c r="AL2351" s="3"/>
      <c r="AM2351" s="3"/>
      <c r="AN2351" s="3"/>
      <c r="AO2351" s="3"/>
      <c r="AP2351" s="3"/>
      <c r="AQ2351" s="3"/>
      <c r="AR2351" s="3"/>
      <c r="AS2351" s="3"/>
      <c r="AT2351" s="3"/>
      <c r="AU2351" s="3"/>
      <c r="AV2351" s="3"/>
      <c r="AW2351" s="3"/>
      <c r="AX2351" s="3"/>
      <c r="AY2351" s="3"/>
      <c r="AZ2351" s="3"/>
      <c r="BA2351" s="3"/>
      <c r="BB2351" s="3"/>
      <c r="BC2351" s="3"/>
      <c r="BD2351" s="3"/>
      <c r="BE2351" s="3"/>
      <c r="BF2351" s="3"/>
      <c r="BG2351" s="3"/>
      <c r="BH2351" s="3"/>
      <c r="BI2351" s="3"/>
      <c r="BJ2351" s="3"/>
      <c r="BK2351" s="3"/>
      <c r="BL2351" s="51"/>
      <c r="BM2351" s="8"/>
      <c r="BN2351" s="8"/>
      <c r="BO2351" s="10"/>
      <c r="BP2351" s="8"/>
      <c r="BQ2351" s="8"/>
      <c r="BR2351" s="8"/>
      <c r="BS2351" s="8"/>
      <c r="BT2351" s="8"/>
      <c r="BU2351" s="8"/>
      <c r="BV2351" s="8"/>
      <c r="BW2351" s="8"/>
    </row>
    <row r="2352" spans="1:75" x14ac:dyDescent="0.3">
      <c r="A2352" s="7"/>
      <c r="B2352" s="3"/>
      <c r="C2352" s="3"/>
      <c r="D2352" s="3"/>
      <c r="E2352" s="3"/>
      <c r="F2352" s="3"/>
      <c r="H2352" s="3"/>
      <c r="I2352" s="3"/>
      <c r="J2352" s="3"/>
      <c r="K2352" s="3"/>
      <c r="L2352" s="3"/>
      <c r="M2352" s="3"/>
      <c r="N2352" s="3"/>
      <c r="O2352" s="3"/>
      <c r="P2352" s="3"/>
      <c r="Q2352" s="3"/>
      <c r="R2352" s="3"/>
      <c r="S2352" s="3"/>
      <c r="T2352" s="3"/>
      <c r="U2352" s="3"/>
      <c r="V2352" s="3"/>
      <c r="W2352" s="3"/>
      <c r="X2352" s="3"/>
      <c r="Y2352" s="3"/>
      <c r="Z2352" s="3"/>
      <c r="AA2352" s="3"/>
      <c r="AB2352" s="3"/>
      <c r="AC2352" s="3"/>
      <c r="AD2352" s="3"/>
      <c r="AE2352" s="3"/>
      <c r="AF2352" s="3"/>
      <c r="AG2352" s="3"/>
      <c r="AH2352" s="3"/>
      <c r="AI2352" s="3"/>
      <c r="AJ2352" s="3"/>
      <c r="AK2352" s="3"/>
      <c r="AL2352" s="3"/>
      <c r="AM2352" s="3"/>
      <c r="AN2352" s="3"/>
      <c r="AO2352" s="3"/>
      <c r="AP2352" s="3"/>
      <c r="AQ2352" s="3"/>
      <c r="AR2352" s="3"/>
      <c r="AS2352" s="3"/>
      <c r="AT2352" s="3"/>
      <c r="AU2352" s="3"/>
      <c r="AV2352" s="3"/>
      <c r="AW2352" s="3"/>
      <c r="AX2352" s="3"/>
      <c r="AY2352" s="3"/>
      <c r="AZ2352" s="3"/>
      <c r="BA2352" s="3"/>
      <c r="BB2352" s="3"/>
      <c r="BC2352" s="3"/>
      <c r="BD2352" s="3"/>
      <c r="BE2352" s="3"/>
      <c r="BF2352" s="3"/>
      <c r="BG2352" s="3"/>
      <c r="BH2352" s="3"/>
      <c r="BI2352" s="3"/>
      <c r="BJ2352" s="3"/>
      <c r="BK2352" s="3"/>
      <c r="BL2352" s="51"/>
      <c r="BM2352" s="8"/>
      <c r="BN2352" s="8"/>
      <c r="BO2352" s="10"/>
      <c r="BP2352" s="8"/>
      <c r="BQ2352" s="8"/>
      <c r="BR2352" s="8"/>
      <c r="BS2352" s="8"/>
      <c r="BT2352" s="8"/>
      <c r="BU2352" s="8"/>
      <c r="BV2352" s="8"/>
      <c r="BW2352" s="8"/>
    </row>
    <row r="2353" spans="1:75" x14ac:dyDescent="0.3">
      <c r="A2353" s="7"/>
      <c r="B2353" s="3"/>
      <c r="C2353" s="3"/>
      <c r="D2353" s="3"/>
      <c r="E2353" s="3"/>
      <c r="F2353" s="3"/>
      <c r="H2353" s="3"/>
      <c r="I2353" s="3"/>
      <c r="J2353" s="3"/>
      <c r="K2353" s="3"/>
      <c r="L2353" s="3"/>
      <c r="M2353" s="3"/>
      <c r="N2353" s="3"/>
      <c r="O2353" s="3"/>
      <c r="P2353" s="3"/>
      <c r="Q2353" s="3"/>
      <c r="R2353" s="3"/>
      <c r="S2353" s="3"/>
      <c r="T2353" s="3"/>
      <c r="U2353" s="3"/>
      <c r="V2353" s="3"/>
      <c r="W2353" s="3"/>
      <c r="X2353" s="3"/>
      <c r="Y2353" s="3"/>
      <c r="Z2353" s="3"/>
      <c r="AA2353" s="3"/>
      <c r="AB2353" s="3"/>
      <c r="AC2353" s="3"/>
      <c r="AD2353" s="3"/>
      <c r="AE2353" s="3"/>
      <c r="AF2353" s="3"/>
      <c r="AG2353" s="3"/>
      <c r="AH2353" s="3"/>
      <c r="AI2353" s="3"/>
      <c r="AJ2353" s="3"/>
      <c r="AK2353" s="3"/>
      <c r="AL2353" s="3"/>
      <c r="AM2353" s="3"/>
      <c r="AN2353" s="3"/>
      <c r="AO2353" s="3"/>
      <c r="AP2353" s="3"/>
      <c r="AQ2353" s="3"/>
      <c r="AR2353" s="3"/>
      <c r="AS2353" s="3"/>
      <c r="AT2353" s="3"/>
      <c r="AU2353" s="3"/>
      <c r="AV2353" s="3"/>
      <c r="AW2353" s="3"/>
      <c r="AX2353" s="3"/>
      <c r="AY2353" s="3"/>
      <c r="AZ2353" s="3"/>
      <c r="BA2353" s="3"/>
      <c r="BB2353" s="3"/>
      <c r="BC2353" s="3"/>
      <c r="BD2353" s="3"/>
      <c r="BE2353" s="3"/>
      <c r="BF2353" s="3"/>
      <c r="BG2353" s="3"/>
      <c r="BH2353" s="3"/>
      <c r="BI2353" s="3"/>
      <c r="BJ2353" s="3"/>
      <c r="BK2353" s="3"/>
      <c r="BL2353" s="51"/>
      <c r="BM2353" s="8"/>
      <c r="BN2353" s="8"/>
      <c r="BO2353" s="10"/>
      <c r="BP2353" s="8"/>
      <c r="BQ2353" s="8"/>
      <c r="BR2353" s="8"/>
      <c r="BS2353" s="8"/>
      <c r="BT2353" s="8"/>
      <c r="BU2353" s="8"/>
      <c r="BV2353" s="8"/>
      <c r="BW2353" s="8"/>
    </row>
    <row r="2354" spans="1:75" x14ac:dyDescent="0.3">
      <c r="A2354" s="7"/>
      <c r="B2354" s="3"/>
      <c r="C2354" s="3"/>
      <c r="D2354" s="3"/>
      <c r="E2354" s="3"/>
      <c r="F2354" s="3"/>
      <c r="H2354" s="3"/>
      <c r="I2354" s="3"/>
      <c r="J2354" s="3"/>
      <c r="K2354" s="3"/>
      <c r="L2354" s="3"/>
      <c r="M2354" s="3"/>
      <c r="N2354" s="3"/>
      <c r="O2354" s="3"/>
      <c r="P2354" s="3"/>
      <c r="Q2354" s="3"/>
      <c r="R2354" s="3"/>
      <c r="S2354" s="3"/>
      <c r="T2354" s="3"/>
      <c r="U2354" s="3"/>
      <c r="V2354" s="3"/>
      <c r="W2354" s="3"/>
      <c r="X2354" s="3"/>
      <c r="Y2354" s="3"/>
      <c r="Z2354" s="3"/>
      <c r="AA2354" s="3"/>
      <c r="AB2354" s="3"/>
      <c r="AC2354" s="3"/>
      <c r="AD2354" s="3"/>
      <c r="AE2354" s="3"/>
      <c r="AF2354" s="3"/>
      <c r="AG2354" s="3"/>
      <c r="AH2354" s="3"/>
      <c r="AI2354" s="3"/>
      <c r="AJ2354" s="3"/>
      <c r="AK2354" s="3"/>
      <c r="AL2354" s="3"/>
      <c r="AM2354" s="3"/>
      <c r="AN2354" s="3"/>
      <c r="AO2354" s="3"/>
      <c r="AP2354" s="3"/>
      <c r="AQ2354" s="3"/>
      <c r="AR2354" s="3"/>
      <c r="AS2354" s="3"/>
      <c r="AT2354" s="3"/>
      <c r="AU2354" s="3"/>
      <c r="AV2354" s="3"/>
      <c r="AW2354" s="3"/>
      <c r="AX2354" s="3"/>
      <c r="AY2354" s="3"/>
      <c r="AZ2354" s="3"/>
      <c r="BA2354" s="3"/>
      <c r="BB2354" s="3"/>
      <c r="BC2354" s="3"/>
      <c r="BD2354" s="3"/>
      <c r="BE2354" s="3"/>
      <c r="BF2354" s="3"/>
      <c r="BG2354" s="3"/>
      <c r="BH2354" s="3"/>
      <c r="BI2354" s="3"/>
      <c r="BJ2354" s="3"/>
      <c r="BK2354" s="3"/>
      <c r="BL2354" s="51"/>
      <c r="BM2354" s="8"/>
      <c r="BN2354" s="8"/>
      <c r="BO2354" s="10"/>
      <c r="BP2354" s="8"/>
      <c r="BQ2354" s="8"/>
      <c r="BR2354" s="8"/>
      <c r="BS2354" s="8"/>
      <c r="BT2354" s="8"/>
      <c r="BU2354" s="8"/>
      <c r="BV2354" s="8"/>
      <c r="BW2354" s="8"/>
    </row>
    <row r="2355" spans="1:75" x14ac:dyDescent="0.3">
      <c r="A2355" s="7"/>
      <c r="B2355" s="3"/>
      <c r="C2355" s="3"/>
      <c r="D2355" s="3"/>
      <c r="E2355" s="3"/>
      <c r="F2355" s="3"/>
      <c r="H2355" s="3"/>
      <c r="I2355" s="3"/>
      <c r="J2355" s="3"/>
      <c r="K2355" s="3"/>
      <c r="L2355" s="3"/>
      <c r="M2355" s="3"/>
      <c r="N2355" s="3"/>
      <c r="O2355" s="3"/>
      <c r="P2355" s="3"/>
      <c r="Q2355" s="3"/>
      <c r="R2355" s="3"/>
      <c r="S2355" s="3"/>
      <c r="T2355" s="3"/>
      <c r="U2355" s="3"/>
      <c r="V2355" s="3"/>
      <c r="W2355" s="3"/>
      <c r="X2355" s="3"/>
      <c r="Y2355" s="3"/>
      <c r="Z2355" s="3"/>
      <c r="AA2355" s="3"/>
      <c r="AB2355" s="3"/>
      <c r="AC2355" s="3"/>
      <c r="AD2355" s="3"/>
      <c r="AE2355" s="3"/>
      <c r="AF2355" s="3"/>
      <c r="AG2355" s="3"/>
      <c r="AH2355" s="3"/>
      <c r="AI2355" s="3"/>
      <c r="AJ2355" s="3"/>
      <c r="AK2355" s="3"/>
      <c r="AL2355" s="3"/>
      <c r="AM2355" s="3"/>
      <c r="AN2355" s="3"/>
      <c r="AO2355" s="3"/>
      <c r="AP2355" s="3"/>
      <c r="AQ2355" s="3"/>
      <c r="AR2355" s="3"/>
      <c r="AS2355" s="3"/>
      <c r="AT2355" s="3"/>
      <c r="AU2355" s="3"/>
      <c r="AV2355" s="3"/>
      <c r="AW2355" s="3"/>
      <c r="AX2355" s="3"/>
      <c r="AY2355" s="3"/>
      <c r="AZ2355" s="3"/>
      <c r="BA2355" s="3"/>
      <c r="BB2355" s="3"/>
      <c r="BC2355" s="3"/>
      <c r="BD2355" s="3"/>
      <c r="BE2355" s="3"/>
      <c r="BF2355" s="3"/>
      <c r="BG2355" s="3"/>
      <c r="BH2355" s="3"/>
      <c r="BI2355" s="3"/>
      <c r="BJ2355" s="3"/>
      <c r="BK2355" s="3"/>
      <c r="BL2355" s="51"/>
      <c r="BM2355" s="8"/>
      <c r="BN2355" s="8"/>
      <c r="BO2355" s="10"/>
      <c r="BP2355" s="8"/>
      <c r="BQ2355" s="8"/>
      <c r="BR2355" s="8"/>
      <c r="BS2355" s="8"/>
      <c r="BT2355" s="8"/>
      <c r="BU2355" s="8"/>
      <c r="BV2355" s="8"/>
      <c r="BW2355" s="8"/>
    </row>
    <row r="2356" spans="1:75" x14ac:dyDescent="0.3">
      <c r="A2356" s="7"/>
      <c r="B2356" s="3"/>
      <c r="C2356" s="3"/>
      <c r="D2356" s="3"/>
      <c r="E2356" s="3"/>
      <c r="F2356" s="3"/>
      <c r="H2356" s="3"/>
      <c r="I2356" s="3"/>
      <c r="J2356" s="3"/>
      <c r="K2356" s="3"/>
      <c r="L2356" s="3"/>
      <c r="M2356" s="3"/>
      <c r="N2356" s="3"/>
      <c r="O2356" s="3"/>
      <c r="P2356" s="3"/>
      <c r="Q2356" s="3"/>
      <c r="R2356" s="3"/>
      <c r="S2356" s="3"/>
      <c r="T2356" s="3"/>
      <c r="U2356" s="3"/>
      <c r="V2356" s="3"/>
      <c r="W2356" s="3"/>
      <c r="X2356" s="3"/>
      <c r="Y2356" s="3"/>
      <c r="Z2356" s="3"/>
      <c r="AA2356" s="3"/>
      <c r="AB2356" s="3"/>
      <c r="AC2356" s="3"/>
      <c r="AD2356" s="3"/>
      <c r="AE2356" s="3"/>
      <c r="AF2356" s="3"/>
      <c r="AG2356" s="3"/>
      <c r="AH2356" s="3"/>
      <c r="AI2356" s="3"/>
      <c r="AJ2356" s="3"/>
      <c r="AK2356" s="3"/>
      <c r="AL2356" s="3"/>
      <c r="AM2356" s="3"/>
      <c r="AN2356" s="3"/>
      <c r="AO2356" s="3"/>
      <c r="AP2356" s="3"/>
      <c r="AQ2356" s="3"/>
      <c r="AR2356" s="3"/>
      <c r="AS2356" s="3"/>
      <c r="AT2356" s="3"/>
      <c r="AU2356" s="3"/>
      <c r="AV2356" s="3"/>
      <c r="AW2356" s="3"/>
      <c r="AX2356" s="3"/>
      <c r="AY2356" s="3"/>
      <c r="AZ2356" s="3"/>
      <c r="BA2356" s="3"/>
      <c r="BB2356" s="3"/>
      <c r="BC2356" s="3"/>
      <c r="BD2356" s="3"/>
      <c r="BE2356" s="3"/>
      <c r="BF2356" s="3"/>
      <c r="BG2356" s="3"/>
      <c r="BH2356" s="3"/>
      <c r="BI2356" s="3"/>
      <c r="BJ2356" s="3"/>
      <c r="BK2356" s="3"/>
      <c r="BL2356" s="51"/>
      <c r="BM2356" s="8"/>
      <c r="BN2356" s="8"/>
      <c r="BO2356" s="10"/>
      <c r="BP2356" s="8"/>
      <c r="BQ2356" s="8"/>
      <c r="BR2356" s="8"/>
      <c r="BS2356" s="8"/>
      <c r="BT2356" s="8"/>
      <c r="BU2356" s="8"/>
      <c r="BV2356" s="8"/>
      <c r="BW2356" s="8"/>
    </row>
    <row r="2357" spans="1:75" x14ac:dyDescent="0.3">
      <c r="A2357" s="7"/>
      <c r="B2357" s="3"/>
      <c r="C2357" s="3"/>
      <c r="D2357" s="3"/>
      <c r="E2357" s="3"/>
      <c r="F2357" s="3"/>
      <c r="H2357" s="3"/>
      <c r="I2357" s="3"/>
      <c r="J2357" s="3"/>
      <c r="K2357" s="3"/>
      <c r="L2357" s="3"/>
      <c r="M2357" s="3"/>
      <c r="N2357" s="3"/>
      <c r="O2357" s="3"/>
      <c r="P2357" s="3"/>
      <c r="Q2357" s="3"/>
      <c r="R2357" s="3"/>
      <c r="S2357" s="3"/>
      <c r="T2357" s="3"/>
      <c r="U2357" s="3"/>
      <c r="V2357" s="3"/>
      <c r="W2357" s="3"/>
      <c r="X2357" s="3"/>
      <c r="Y2357" s="3"/>
      <c r="Z2357" s="3"/>
      <c r="AA2357" s="3"/>
      <c r="AB2357" s="3"/>
      <c r="AC2357" s="3"/>
      <c r="AD2357" s="3"/>
      <c r="AE2357" s="3"/>
      <c r="AF2357" s="3"/>
      <c r="AG2357" s="3"/>
      <c r="AH2357" s="3"/>
      <c r="AI2357" s="3"/>
      <c r="AJ2357" s="3"/>
      <c r="AK2357" s="3"/>
      <c r="AL2357" s="3"/>
      <c r="AM2357" s="3"/>
      <c r="AN2357" s="3"/>
      <c r="AO2357" s="3"/>
      <c r="AP2357" s="3"/>
      <c r="AQ2357" s="3"/>
      <c r="AR2357" s="3"/>
      <c r="AS2357" s="3"/>
      <c r="AT2357" s="3"/>
      <c r="AU2357" s="3"/>
      <c r="AV2357" s="3"/>
      <c r="AW2357" s="3"/>
      <c r="AX2357" s="3"/>
      <c r="AY2357" s="3"/>
      <c r="AZ2357" s="3"/>
      <c r="BA2357" s="3"/>
      <c r="BB2357" s="3"/>
      <c r="BC2357" s="3"/>
      <c r="BD2357" s="3"/>
      <c r="BE2357" s="3"/>
      <c r="BF2357" s="3"/>
      <c r="BG2357" s="3"/>
      <c r="BH2357" s="3"/>
      <c r="BI2357" s="3"/>
      <c r="BJ2357" s="3"/>
      <c r="BK2357" s="3"/>
      <c r="BL2357" s="51"/>
      <c r="BM2357" s="8"/>
      <c r="BN2357" s="8"/>
      <c r="BO2357" s="10"/>
      <c r="BP2357" s="8"/>
      <c r="BQ2357" s="8"/>
      <c r="BR2357" s="8"/>
      <c r="BS2357" s="8"/>
      <c r="BT2357" s="8"/>
      <c r="BU2357" s="8"/>
      <c r="BV2357" s="8"/>
      <c r="BW2357" s="8"/>
    </row>
    <row r="2358" spans="1:75" x14ac:dyDescent="0.3">
      <c r="A2358" s="7"/>
      <c r="B2358" s="3"/>
      <c r="C2358" s="3"/>
      <c r="D2358" s="3"/>
      <c r="E2358" s="3"/>
      <c r="F2358" s="3"/>
      <c r="H2358" s="3"/>
      <c r="I2358" s="3"/>
      <c r="J2358" s="3"/>
      <c r="K2358" s="3"/>
      <c r="L2358" s="3"/>
      <c r="M2358" s="3"/>
      <c r="N2358" s="3"/>
      <c r="O2358" s="3"/>
      <c r="P2358" s="3"/>
      <c r="Q2358" s="3"/>
      <c r="R2358" s="3"/>
      <c r="S2358" s="3"/>
      <c r="T2358" s="3"/>
      <c r="U2358" s="3"/>
      <c r="V2358" s="3"/>
      <c r="W2358" s="3"/>
      <c r="X2358" s="3"/>
      <c r="Y2358" s="3"/>
      <c r="Z2358" s="3"/>
      <c r="AA2358" s="3"/>
      <c r="AB2358" s="3"/>
      <c r="AC2358" s="3"/>
      <c r="AD2358" s="3"/>
      <c r="AE2358" s="3"/>
      <c r="AF2358" s="3"/>
      <c r="AG2358" s="3"/>
      <c r="AH2358" s="3"/>
      <c r="AI2358" s="3"/>
      <c r="AJ2358" s="3"/>
      <c r="AK2358" s="3"/>
      <c r="AL2358" s="3"/>
      <c r="AM2358" s="3"/>
      <c r="AN2358" s="3"/>
      <c r="AO2358" s="3"/>
      <c r="AP2358" s="3"/>
      <c r="AQ2358" s="3"/>
      <c r="AR2358" s="3"/>
      <c r="AS2358" s="3"/>
      <c r="AT2358" s="3"/>
      <c r="AU2358" s="3"/>
      <c r="AV2358" s="3"/>
      <c r="AW2358" s="3"/>
      <c r="AX2358" s="3"/>
      <c r="AY2358" s="3"/>
      <c r="AZ2358" s="3"/>
      <c r="BA2358" s="3"/>
      <c r="BB2358" s="3"/>
      <c r="BC2358" s="3"/>
      <c r="BD2358" s="3"/>
      <c r="BE2358" s="3"/>
      <c r="BF2358" s="3"/>
      <c r="BG2358" s="3"/>
      <c r="BH2358" s="3"/>
      <c r="BI2358" s="3"/>
      <c r="BJ2358" s="3"/>
      <c r="BK2358" s="3"/>
      <c r="BL2358" s="51"/>
      <c r="BM2358" s="8"/>
      <c r="BN2358" s="8"/>
      <c r="BO2358" s="10"/>
      <c r="BP2358" s="8"/>
      <c r="BQ2358" s="8"/>
      <c r="BR2358" s="8"/>
      <c r="BS2358" s="8"/>
      <c r="BT2358" s="8"/>
      <c r="BU2358" s="8"/>
      <c r="BV2358" s="8"/>
      <c r="BW2358" s="8"/>
    </row>
    <row r="2359" spans="1:75" x14ac:dyDescent="0.3">
      <c r="A2359" s="7"/>
      <c r="B2359" s="3"/>
      <c r="C2359" s="3"/>
      <c r="D2359" s="3"/>
      <c r="E2359" s="3"/>
      <c r="F2359" s="3"/>
      <c r="H2359" s="3"/>
      <c r="I2359" s="3"/>
      <c r="J2359" s="3"/>
      <c r="K2359" s="3"/>
      <c r="L2359" s="3"/>
      <c r="M2359" s="3"/>
      <c r="N2359" s="3"/>
      <c r="O2359" s="3"/>
      <c r="P2359" s="3"/>
      <c r="Q2359" s="3"/>
      <c r="R2359" s="3"/>
      <c r="S2359" s="3"/>
      <c r="T2359" s="3"/>
      <c r="U2359" s="3"/>
      <c r="V2359" s="3"/>
      <c r="W2359" s="3"/>
      <c r="X2359" s="3"/>
      <c r="Y2359" s="3"/>
      <c r="Z2359" s="3"/>
      <c r="AA2359" s="3"/>
      <c r="AB2359" s="3"/>
      <c r="AC2359" s="3"/>
      <c r="AD2359" s="3"/>
      <c r="AE2359" s="3"/>
      <c r="AF2359" s="3"/>
      <c r="AG2359" s="3"/>
      <c r="AH2359" s="3"/>
      <c r="AI2359" s="3"/>
      <c r="AJ2359" s="3"/>
      <c r="AK2359" s="3"/>
      <c r="AL2359" s="3"/>
      <c r="AM2359" s="3"/>
      <c r="AN2359" s="3"/>
      <c r="AO2359" s="3"/>
      <c r="AP2359" s="3"/>
      <c r="AQ2359" s="3"/>
      <c r="AR2359" s="3"/>
      <c r="AS2359" s="3"/>
      <c r="AT2359" s="3"/>
      <c r="AU2359" s="3"/>
      <c r="AV2359" s="3"/>
      <c r="AW2359" s="3"/>
      <c r="AX2359" s="3"/>
      <c r="AY2359" s="3"/>
      <c r="AZ2359" s="3"/>
      <c r="BA2359" s="3"/>
      <c r="BB2359" s="3"/>
      <c r="BC2359" s="3"/>
      <c r="BD2359" s="3"/>
      <c r="BE2359" s="3"/>
      <c r="BF2359" s="3"/>
      <c r="BG2359" s="3"/>
      <c r="BH2359" s="3"/>
      <c r="BI2359" s="3"/>
      <c r="BJ2359" s="3"/>
      <c r="BK2359" s="3"/>
      <c r="BL2359" s="51"/>
      <c r="BM2359" s="8"/>
      <c r="BN2359" s="8"/>
      <c r="BO2359" s="10"/>
      <c r="BP2359" s="8"/>
      <c r="BQ2359" s="8"/>
      <c r="BR2359" s="8"/>
      <c r="BS2359" s="8"/>
      <c r="BT2359" s="8"/>
      <c r="BU2359" s="8"/>
      <c r="BV2359" s="8"/>
      <c r="BW2359" s="8"/>
    </row>
    <row r="2360" spans="1:75" x14ac:dyDescent="0.3">
      <c r="A2360" s="7"/>
      <c r="B2360" s="3"/>
      <c r="C2360" s="3"/>
      <c r="D2360" s="3"/>
      <c r="E2360" s="3"/>
      <c r="F2360" s="3"/>
      <c r="H2360" s="3"/>
      <c r="I2360" s="3"/>
      <c r="J2360" s="3"/>
      <c r="K2360" s="3"/>
      <c r="L2360" s="3"/>
      <c r="M2360" s="3"/>
      <c r="N2360" s="3"/>
      <c r="O2360" s="3"/>
      <c r="P2360" s="3"/>
      <c r="Q2360" s="3"/>
      <c r="R2360" s="3"/>
      <c r="S2360" s="3"/>
      <c r="T2360" s="3"/>
      <c r="U2360" s="3"/>
      <c r="V2360" s="3"/>
      <c r="W2360" s="3"/>
      <c r="X2360" s="3"/>
      <c r="Y2360" s="3"/>
      <c r="Z2360" s="3"/>
      <c r="AA2360" s="3"/>
      <c r="AB2360" s="3"/>
      <c r="AC2360" s="3"/>
      <c r="AD2360" s="3"/>
      <c r="AE2360" s="3"/>
      <c r="AF2360" s="3"/>
      <c r="AG2360" s="3"/>
      <c r="AH2360" s="3"/>
      <c r="AI2360" s="3"/>
      <c r="AJ2360" s="3"/>
      <c r="AK2360" s="3"/>
      <c r="AL2360" s="3"/>
      <c r="AM2360" s="3"/>
      <c r="AN2360" s="3"/>
      <c r="AO2360" s="3"/>
      <c r="AP2360" s="3"/>
      <c r="AQ2360" s="3"/>
      <c r="AR2360" s="3"/>
      <c r="AS2360" s="3"/>
      <c r="AT2360" s="3"/>
      <c r="AU2360" s="3"/>
      <c r="AV2360" s="3"/>
      <c r="AW2360" s="3"/>
      <c r="AX2360" s="3"/>
      <c r="AY2360" s="3"/>
      <c r="AZ2360" s="3"/>
      <c r="BA2360" s="3"/>
      <c r="BB2360" s="3"/>
      <c r="BC2360" s="3"/>
      <c r="BD2360" s="3"/>
      <c r="BE2360" s="3"/>
      <c r="BF2360" s="3"/>
      <c r="BG2360" s="3"/>
      <c r="BH2360" s="3"/>
      <c r="BI2360" s="3"/>
      <c r="BJ2360" s="3"/>
      <c r="BK2360" s="3"/>
      <c r="BL2360" s="51"/>
      <c r="BM2360" s="8"/>
      <c r="BN2360" s="8"/>
      <c r="BO2360" s="10"/>
      <c r="BP2360" s="8"/>
      <c r="BQ2360" s="8"/>
      <c r="BR2360" s="8"/>
      <c r="BS2360" s="8"/>
      <c r="BT2360" s="8"/>
      <c r="BU2360" s="8"/>
      <c r="BV2360" s="8"/>
      <c r="BW2360" s="8"/>
    </row>
    <row r="2361" spans="1:75" x14ac:dyDescent="0.3">
      <c r="A2361" s="7"/>
      <c r="B2361" s="3"/>
      <c r="C2361" s="3"/>
      <c r="D2361" s="3"/>
      <c r="E2361" s="3"/>
      <c r="F2361" s="3"/>
      <c r="H2361" s="3"/>
      <c r="I2361" s="3"/>
      <c r="J2361" s="3"/>
      <c r="K2361" s="3"/>
      <c r="L2361" s="3"/>
      <c r="M2361" s="3"/>
      <c r="N2361" s="3"/>
      <c r="O2361" s="3"/>
      <c r="P2361" s="3"/>
      <c r="Q2361" s="3"/>
      <c r="R2361" s="3"/>
      <c r="S2361" s="3"/>
      <c r="T2361" s="3"/>
      <c r="U2361" s="3"/>
      <c r="V2361" s="3"/>
      <c r="W2361" s="3"/>
      <c r="X2361" s="3"/>
      <c r="Y2361" s="3"/>
      <c r="Z2361" s="3"/>
      <c r="AA2361" s="3"/>
      <c r="AB2361" s="3"/>
      <c r="AC2361" s="3"/>
      <c r="AD2361" s="3"/>
      <c r="AE2361" s="3"/>
      <c r="AF2361" s="3"/>
      <c r="AG2361" s="3"/>
      <c r="AH2361" s="3"/>
      <c r="AI2361" s="3"/>
      <c r="AJ2361" s="3"/>
      <c r="AK2361" s="3"/>
      <c r="AL2361" s="3"/>
      <c r="AM2361" s="3"/>
      <c r="AN2361" s="3"/>
      <c r="AO2361" s="3"/>
      <c r="AP2361" s="3"/>
      <c r="AQ2361" s="3"/>
      <c r="AR2361" s="3"/>
      <c r="AS2361" s="3"/>
      <c r="AT2361" s="3"/>
      <c r="AU2361" s="3"/>
      <c r="AV2361" s="3"/>
      <c r="AW2361" s="3"/>
      <c r="AX2361" s="3"/>
      <c r="AY2361" s="3"/>
      <c r="AZ2361" s="3"/>
      <c r="BA2361" s="3"/>
      <c r="BB2361" s="3"/>
      <c r="BC2361" s="3"/>
      <c r="BD2361" s="3"/>
      <c r="BE2361" s="3"/>
      <c r="BF2361" s="3"/>
      <c r="BG2361" s="3"/>
      <c r="BH2361" s="3"/>
      <c r="BI2361" s="3"/>
      <c r="BJ2361" s="3"/>
      <c r="BK2361" s="3"/>
      <c r="BL2361" s="51"/>
      <c r="BM2361" s="8"/>
      <c r="BN2361" s="8"/>
      <c r="BO2361" s="10"/>
      <c r="BP2361" s="8"/>
      <c r="BQ2361" s="8"/>
      <c r="BR2361" s="8"/>
      <c r="BS2361" s="8"/>
      <c r="BT2361" s="8"/>
      <c r="BU2361" s="8"/>
      <c r="BV2361" s="8"/>
      <c r="BW2361" s="8"/>
    </row>
    <row r="2362" spans="1:75" x14ac:dyDescent="0.3">
      <c r="A2362" s="7"/>
      <c r="B2362" s="3"/>
      <c r="C2362" s="3"/>
      <c r="D2362" s="3"/>
      <c r="E2362" s="3"/>
      <c r="F2362" s="3"/>
      <c r="H2362" s="3"/>
      <c r="I2362" s="3"/>
      <c r="J2362" s="3"/>
      <c r="K2362" s="3"/>
      <c r="L2362" s="3"/>
      <c r="M2362" s="3"/>
      <c r="N2362" s="3"/>
      <c r="O2362" s="3"/>
      <c r="P2362" s="3"/>
      <c r="Q2362" s="3"/>
      <c r="R2362" s="3"/>
      <c r="S2362" s="3"/>
      <c r="T2362" s="3"/>
      <c r="U2362" s="3"/>
      <c r="V2362" s="3"/>
      <c r="W2362" s="3"/>
      <c r="X2362" s="3"/>
      <c r="Y2362" s="3"/>
      <c r="Z2362" s="3"/>
      <c r="AA2362" s="3"/>
      <c r="AB2362" s="3"/>
      <c r="AC2362" s="3"/>
      <c r="AD2362" s="3"/>
      <c r="AE2362" s="3"/>
      <c r="AF2362" s="3"/>
      <c r="AG2362" s="3"/>
      <c r="AH2362" s="3"/>
      <c r="AI2362" s="3"/>
      <c r="AJ2362" s="3"/>
      <c r="AK2362" s="3"/>
      <c r="AL2362" s="3"/>
      <c r="AM2362" s="3"/>
      <c r="AN2362" s="3"/>
      <c r="AO2362" s="3"/>
      <c r="AP2362" s="3"/>
      <c r="AQ2362" s="3"/>
      <c r="AR2362" s="3"/>
      <c r="AS2362" s="3"/>
      <c r="AT2362" s="3"/>
      <c r="AU2362" s="3"/>
      <c r="AV2362" s="3"/>
      <c r="AW2362" s="3"/>
      <c r="AX2362" s="3"/>
      <c r="AY2362" s="3"/>
      <c r="AZ2362" s="3"/>
      <c r="BA2362" s="3"/>
      <c r="BB2362" s="3"/>
      <c r="BC2362" s="3"/>
      <c r="BD2362" s="3"/>
      <c r="BE2362" s="3"/>
      <c r="BF2362" s="3"/>
      <c r="BG2362" s="3"/>
      <c r="BH2362" s="3"/>
      <c r="BI2362" s="3"/>
      <c r="BJ2362" s="3"/>
      <c r="BK2362" s="3"/>
      <c r="BL2362" s="51"/>
      <c r="BM2362" s="8"/>
      <c r="BN2362" s="8"/>
      <c r="BO2362" s="10"/>
      <c r="BP2362" s="8"/>
      <c r="BQ2362" s="8"/>
      <c r="BR2362" s="8"/>
      <c r="BS2362" s="8"/>
      <c r="BT2362" s="8"/>
      <c r="BU2362" s="8"/>
      <c r="BV2362" s="8"/>
      <c r="BW2362" s="8"/>
    </row>
    <row r="2363" spans="1:75" x14ac:dyDescent="0.3">
      <c r="A2363" s="7"/>
      <c r="B2363" s="3"/>
      <c r="C2363" s="3"/>
      <c r="D2363" s="3"/>
      <c r="E2363" s="3"/>
      <c r="F2363" s="3"/>
      <c r="H2363" s="3"/>
      <c r="I2363" s="3"/>
      <c r="J2363" s="3"/>
      <c r="K2363" s="3"/>
      <c r="L2363" s="3"/>
      <c r="M2363" s="3"/>
      <c r="N2363" s="3"/>
      <c r="O2363" s="3"/>
      <c r="P2363" s="3"/>
      <c r="Q2363" s="3"/>
      <c r="R2363" s="3"/>
      <c r="S2363" s="3"/>
      <c r="T2363" s="3"/>
      <c r="U2363" s="3"/>
      <c r="V2363" s="3"/>
      <c r="W2363" s="3"/>
      <c r="X2363" s="3"/>
      <c r="Y2363" s="3"/>
      <c r="Z2363" s="3"/>
      <c r="AA2363" s="3"/>
      <c r="AB2363" s="3"/>
      <c r="AC2363" s="3"/>
      <c r="AD2363" s="3"/>
      <c r="AE2363" s="3"/>
      <c r="AF2363" s="3"/>
      <c r="AG2363" s="3"/>
      <c r="AH2363" s="3"/>
      <c r="AI2363" s="3"/>
      <c r="AJ2363" s="3"/>
      <c r="AK2363" s="3"/>
      <c r="AL2363" s="3"/>
      <c r="AM2363" s="3"/>
      <c r="AN2363" s="3"/>
      <c r="AO2363" s="3"/>
      <c r="AP2363" s="3"/>
      <c r="AQ2363" s="3"/>
      <c r="AR2363" s="3"/>
      <c r="AS2363" s="3"/>
      <c r="AT2363" s="3"/>
      <c r="AU2363" s="3"/>
      <c r="AV2363" s="3"/>
      <c r="AW2363" s="3"/>
      <c r="AX2363" s="3"/>
      <c r="AY2363" s="3"/>
      <c r="AZ2363" s="3"/>
      <c r="BA2363" s="3"/>
      <c r="BB2363" s="3"/>
      <c r="BC2363" s="3"/>
      <c r="BD2363" s="3"/>
      <c r="BE2363" s="3"/>
      <c r="BF2363" s="3"/>
      <c r="BG2363" s="3"/>
      <c r="BH2363" s="3"/>
      <c r="BI2363" s="3"/>
      <c r="BJ2363" s="3"/>
      <c r="BK2363" s="3"/>
      <c r="BL2363" s="51"/>
      <c r="BM2363" s="8"/>
      <c r="BN2363" s="8"/>
      <c r="BO2363" s="10"/>
      <c r="BP2363" s="8"/>
      <c r="BQ2363" s="8"/>
      <c r="BR2363" s="8"/>
      <c r="BS2363" s="8"/>
      <c r="BT2363" s="8"/>
      <c r="BU2363" s="8"/>
      <c r="BV2363" s="8"/>
      <c r="BW2363" s="8"/>
    </row>
    <row r="2364" spans="1:75" x14ac:dyDescent="0.3">
      <c r="A2364" s="7"/>
      <c r="B2364" s="3"/>
      <c r="C2364" s="3"/>
      <c r="D2364" s="3"/>
      <c r="E2364" s="3"/>
      <c r="F2364" s="3"/>
      <c r="H2364" s="3"/>
      <c r="I2364" s="3"/>
      <c r="J2364" s="3"/>
      <c r="K2364" s="3"/>
      <c r="L2364" s="3"/>
      <c r="M2364" s="3"/>
      <c r="N2364" s="3"/>
      <c r="O2364" s="3"/>
      <c r="P2364" s="3"/>
      <c r="Q2364" s="3"/>
      <c r="R2364" s="3"/>
      <c r="S2364" s="3"/>
      <c r="T2364" s="3"/>
      <c r="U2364" s="3"/>
      <c r="V2364" s="3"/>
      <c r="W2364" s="3"/>
      <c r="X2364" s="3"/>
      <c r="Y2364" s="3"/>
      <c r="Z2364" s="3"/>
      <c r="AA2364" s="3"/>
      <c r="AB2364" s="3"/>
      <c r="AC2364" s="3"/>
      <c r="AD2364" s="3"/>
      <c r="AE2364" s="3"/>
      <c r="AF2364" s="3"/>
      <c r="AG2364" s="3"/>
      <c r="AH2364" s="3"/>
      <c r="AI2364" s="3"/>
      <c r="AJ2364" s="3"/>
      <c r="AK2364" s="3"/>
      <c r="AL2364" s="3"/>
      <c r="AM2364" s="3"/>
      <c r="AN2364" s="3"/>
      <c r="AO2364" s="3"/>
      <c r="AP2364" s="3"/>
      <c r="AQ2364" s="3"/>
      <c r="AR2364" s="3"/>
      <c r="AS2364" s="3"/>
      <c r="AT2364" s="3"/>
      <c r="AU2364" s="3"/>
      <c r="AV2364" s="3"/>
      <c r="AW2364" s="3"/>
      <c r="AX2364" s="3"/>
      <c r="AY2364" s="3"/>
      <c r="AZ2364" s="3"/>
      <c r="BA2364" s="3"/>
      <c r="BB2364" s="3"/>
      <c r="BC2364" s="3"/>
      <c r="BD2364" s="3"/>
      <c r="BE2364" s="3"/>
      <c r="BF2364" s="3"/>
      <c r="BG2364" s="3"/>
      <c r="BH2364" s="3"/>
      <c r="BI2364" s="3"/>
      <c r="BJ2364" s="3"/>
      <c r="BK2364" s="3"/>
      <c r="BL2364" s="51"/>
      <c r="BM2364" s="8"/>
      <c r="BN2364" s="8"/>
      <c r="BO2364" s="10"/>
      <c r="BP2364" s="8"/>
      <c r="BQ2364" s="8"/>
      <c r="BR2364" s="8"/>
      <c r="BS2364" s="8"/>
      <c r="BT2364" s="8"/>
      <c r="BU2364" s="8"/>
      <c r="BV2364" s="8"/>
      <c r="BW2364" s="8"/>
    </row>
    <row r="2365" spans="1:75" x14ac:dyDescent="0.3">
      <c r="A2365" s="7"/>
      <c r="B2365" s="3"/>
      <c r="C2365" s="3"/>
      <c r="D2365" s="3"/>
      <c r="E2365" s="3"/>
      <c r="F2365" s="3"/>
      <c r="H2365" s="3"/>
      <c r="I2365" s="3"/>
      <c r="J2365" s="3"/>
      <c r="K2365" s="3"/>
      <c r="L2365" s="3"/>
      <c r="M2365" s="3"/>
      <c r="N2365" s="3"/>
      <c r="O2365" s="3"/>
      <c r="P2365" s="3"/>
      <c r="Q2365" s="3"/>
      <c r="R2365" s="3"/>
      <c r="S2365" s="3"/>
      <c r="T2365" s="3"/>
      <c r="U2365" s="3"/>
      <c r="V2365" s="3"/>
      <c r="W2365" s="3"/>
      <c r="X2365" s="3"/>
      <c r="Y2365" s="3"/>
      <c r="Z2365" s="3"/>
      <c r="AA2365" s="3"/>
      <c r="AB2365" s="3"/>
      <c r="AC2365" s="3"/>
      <c r="AD2365" s="3"/>
      <c r="AE2365" s="3"/>
      <c r="AF2365" s="3"/>
      <c r="AG2365" s="3"/>
      <c r="AH2365" s="3"/>
      <c r="AI2365" s="3"/>
      <c r="AJ2365" s="3"/>
      <c r="AK2365" s="3"/>
      <c r="AL2365" s="3"/>
      <c r="AM2365" s="3"/>
      <c r="AN2365" s="3"/>
      <c r="AO2365" s="3"/>
      <c r="AP2365" s="3"/>
      <c r="AQ2365" s="3"/>
      <c r="AR2365" s="3"/>
      <c r="AS2365" s="3"/>
      <c r="AT2365" s="3"/>
      <c r="AU2365" s="3"/>
      <c r="AV2365" s="3"/>
      <c r="AW2365" s="3"/>
      <c r="AX2365" s="3"/>
      <c r="AY2365" s="3"/>
      <c r="AZ2365" s="3"/>
      <c r="BA2365" s="3"/>
      <c r="BB2365" s="3"/>
      <c r="BC2365" s="3"/>
      <c r="BD2365" s="3"/>
      <c r="BE2365" s="3"/>
      <c r="BF2365" s="3"/>
      <c r="BG2365" s="3"/>
      <c r="BH2365" s="3"/>
      <c r="BI2365" s="3"/>
      <c r="BJ2365" s="3"/>
      <c r="BK2365" s="3"/>
      <c r="BL2365" s="51"/>
      <c r="BM2365" s="8"/>
      <c r="BN2365" s="8"/>
      <c r="BO2365" s="10"/>
      <c r="BP2365" s="8"/>
      <c r="BQ2365" s="8"/>
      <c r="BR2365" s="8"/>
      <c r="BS2365" s="8"/>
      <c r="BT2365" s="8"/>
      <c r="BU2365" s="8"/>
      <c r="BV2365" s="8"/>
      <c r="BW2365" s="8"/>
    </row>
    <row r="2366" spans="1:75" x14ac:dyDescent="0.3">
      <c r="A2366" s="7"/>
      <c r="B2366" s="3"/>
      <c r="C2366" s="3"/>
      <c r="D2366" s="3"/>
      <c r="E2366" s="3"/>
      <c r="F2366" s="3"/>
      <c r="H2366" s="3"/>
      <c r="I2366" s="3"/>
      <c r="J2366" s="3"/>
      <c r="K2366" s="3"/>
      <c r="L2366" s="3"/>
      <c r="M2366" s="3"/>
      <c r="N2366" s="3"/>
      <c r="O2366" s="3"/>
      <c r="P2366" s="3"/>
      <c r="Q2366" s="3"/>
      <c r="R2366" s="3"/>
      <c r="S2366" s="3"/>
      <c r="T2366" s="3"/>
      <c r="U2366" s="3"/>
      <c r="V2366" s="3"/>
      <c r="W2366" s="3"/>
      <c r="X2366" s="3"/>
      <c r="Y2366" s="3"/>
      <c r="Z2366" s="3"/>
      <c r="AA2366" s="3"/>
      <c r="AB2366" s="3"/>
      <c r="AC2366" s="3"/>
      <c r="AD2366" s="3"/>
      <c r="AE2366" s="3"/>
      <c r="AF2366" s="3"/>
      <c r="AG2366" s="3"/>
      <c r="AH2366" s="3"/>
      <c r="AI2366" s="3"/>
      <c r="AJ2366" s="3"/>
      <c r="AK2366" s="3"/>
      <c r="AL2366" s="3"/>
      <c r="AM2366" s="3"/>
      <c r="AN2366" s="3"/>
      <c r="AO2366" s="3"/>
      <c r="AP2366" s="3"/>
      <c r="AQ2366" s="3"/>
      <c r="AR2366" s="3"/>
      <c r="AS2366" s="3"/>
      <c r="AT2366" s="3"/>
      <c r="AU2366" s="3"/>
      <c r="AV2366" s="3"/>
      <c r="AW2366" s="3"/>
      <c r="AX2366" s="3"/>
      <c r="AY2366" s="3"/>
      <c r="AZ2366" s="3"/>
      <c r="BA2366" s="3"/>
      <c r="BB2366" s="3"/>
      <c r="BC2366" s="3"/>
      <c r="BD2366" s="3"/>
      <c r="BE2366" s="3"/>
      <c r="BF2366" s="3"/>
      <c r="BG2366" s="3"/>
      <c r="BH2366" s="3"/>
      <c r="BI2366" s="3"/>
      <c r="BJ2366" s="3"/>
      <c r="BK2366" s="3"/>
      <c r="BL2366" s="51"/>
      <c r="BM2366" s="8"/>
      <c r="BN2366" s="8"/>
      <c r="BO2366" s="10"/>
      <c r="BP2366" s="8"/>
      <c r="BQ2366" s="8"/>
      <c r="BR2366" s="8"/>
      <c r="BS2366" s="8"/>
      <c r="BT2366" s="8"/>
      <c r="BU2366" s="8"/>
      <c r="BV2366" s="8"/>
      <c r="BW2366" s="8"/>
    </row>
    <row r="2367" spans="1:75" x14ac:dyDescent="0.3">
      <c r="A2367" s="7"/>
      <c r="B2367" s="3"/>
      <c r="C2367" s="3"/>
      <c r="D2367" s="3"/>
      <c r="E2367" s="3"/>
      <c r="F2367" s="3"/>
      <c r="H2367" s="3"/>
      <c r="I2367" s="3"/>
      <c r="J2367" s="3"/>
      <c r="K2367" s="3"/>
      <c r="L2367" s="3"/>
      <c r="M2367" s="3"/>
      <c r="N2367" s="3"/>
      <c r="O2367" s="3"/>
      <c r="P2367" s="3"/>
      <c r="Q2367" s="3"/>
      <c r="R2367" s="3"/>
      <c r="S2367" s="3"/>
      <c r="T2367" s="3"/>
      <c r="U2367" s="3"/>
      <c r="V2367" s="3"/>
      <c r="W2367" s="3"/>
      <c r="X2367" s="3"/>
      <c r="Y2367" s="3"/>
      <c r="Z2367" s="3"/>
      <c r="AA2367" s="3"/>
      <c r="AB2367" s="3"/>
      <c r="AC2367" s="3"/>
      <c r="AD2367" s="3"/>
      <c r="AE2367" s="3"/>
      <c r="AF2367" s="3"/>
      <c r="AG2367" s="3"/>
      <c r="AH2367" s="3"/>
      <c r="AI2367" s="3"/>
      <c r="AJ2367" s="3"/>
      <c r="AK2367" s="3"/>
      <c r="AL2367" s="3"/>
      <c r="AM2367" s="3"/>
      <c r="AN2367" s="3"/>
      <c r="AO2367" s="3"/>
      <c r="AP2367" s="3"/>
      <c r="AQ2367" s="3"/>
      <c r="AR2367" s="3"/>
      <c r="AS2367" s="3"/>
      <c r="AT2367" s="3"/>
      <c r="AU2367" s="3"/>
      <c r="AV2367" s="3"/>
      <c r="AW2367" s="3"/>
      <c r="AX2367" s="3"/>
      <c r="AY2367" s="3"/>
      <c r="AZ2367" s="3"/>
      <c r="BA2367" s="3"/>
      <c r="BB2367" s="3"/>
      <c r="BC2367" s="3"/>
      <c r="BD2367" s="3"/>
      <c r="BE2367" s="3"/>
      <c r="BF2367" s="3"/>
      <c r="BG2367" s="3"/>
      <c r="BH2367" s="3"/>
      <c r="BI2367" s="3"/>
      <c r="BJ2367" s="3"/>
      <c r="BK2367" s="3"/>
      <c r="BL2367" s="51"/>
      <c r="BM2367" s="8"/>
      <c r="BN2367" s="8"/>
      <c r="BO2367" s="10"/>
      <c r="BP2367" s="8"/>
      <c r="BQ2367" s="8"/>
      <c r="BR2367" s="8"/>
      <c r="BS2367" s="8"/>
      <c r="BT2367" s="8"/>
      <c r="BU2367" s="8"/>
      <c r="BV2367" s="8"/>
      <c r="BW2367" s="8"/>
    </row>
    <row r="2368" spans="1:75" x14ac:dyDescent="0.3">
      <c r="A2368" s="7"/>
      <c r="B2368" s="3"/>
      <c r="C2368" s="3"/>
      <c r="D2368" s="3"/>
      <c r="E2368" s="3"/>
      <c r="F2368" s="3"/>
      <c r="H2368" s="3"/>
      <c r="I2368" s="3"/>
      <c r="J2368" s="3"/>
      <c r="K2368" s="3"/>
      <c r="L2368" s="3"/>
      <c r="M2368" s="3"/>
      <c r="N2368" s="3"/>
      <c r="O2368" s="3"/>
      <c r="P2368" s="3"/>
      <c r="Q2368" s="3"/>
      <c r="R2368" s="3"/>
      <c r="S2368" s="3"/>
      <c r="T2368" s="3"/>
      <c r="U2368" s="3"/>
      <c r="V2368" s="3"/>
      <c r="W2368" s="3"/>
      <c r="X2368" s="3"/>
      <c r="Y2368" s="3"/>
      <c r="Z2368" s="3"/>
      <c r="AA2368" s="3"/>
      <c r="AB2368" s="3"/>
      <c r="AC2368" s="3"/>
      <c r="AD2368" s="3"/>
      <c r="AE2368" s="3"/>
      <c r="AF2368" s="3"/>
      <c r="AG2368" s="3"/>
      <c r="AH2368" s="3"/>
      <c r="AI2368" s="3"/>
      <c r="AJ2368" s="3"/>
      <c r="AK2368" s="3"/>
      <c r="AL2368" s="3"/>
      <c r="AM2368" s="3"/>
      <c r="AN2368" s="3"/>
      <c r="AO2368" s="3"/>
      <c r="AP2368" s="3"/>
      <c r="AQ2368" s="3"/>
      <c r="AR2368" s="3"/>
      <c r="AS2368" s="3"/>
      <c r="AT2368" s="3"/>
      <c r="AU2368" s="3"/>
      <c r="AV2368" s="3"/>
      <c r="AW2368" s="3"/>
      <c r="AX2368" s="3"/>
      <c r="AY2368" s="3"/>
      <c r="AZ2368" s="3"/>
      <c r="BA2368" s="3"/>
      <c r="BB2368" s="3"/>
      <c r="BC2368" s="3"/>
      <c r="BD2368" s="3"/>
      <c r="BE2368" s="3"/>
      <c r="BF2368" s="3"/>
      <c r="BG2368" s="3"/>
      <c r="BH2368" s="3"/>
      <c r="BI2368" s="3"/>
      <c r="BJ2368" s="3"/>
      <c r="BK2368" s="3"/>
      <c r="BL2368" s="51"/>
      <c r="BM2368" s="8"/>
      <c r="BN2368" s="8"/>
      <c r="BO2368" s="10"/>
      <c r="BP2368" s="8"/>
      <c r="BQ2368" s="8"/>
      <c r="BR2368" s="8"/>
      <c r="BS2368" s="8"/>
      <c r="BT2368" s="8"/>
      <c r="BU2368" s="8"/>
      <c r="BV2368" s="8"/>
      <c r="BW2368" s="8"/>
    </row>
    <row r="2369" spans="1:75" x14ac:dyDescent="0.3">
      <c r="A2369" s="7"/>
      <c r="B2369" s="3"/>
      <c r="C2369" s="3"/>
      <c r="D2369" s="3"/>
      <c r="E2369" s="3"/>
      <c r="F2369" s="3"/>
      <c r="H2369" s="3"/>
      <c r="I2369" s="3"/>
      <c r="J2369" s="3"/>
      <c r="K2369" s="3"/>
      <c r="L2369" s="3"/>
      <c r="M2369" s="3"/>
      <c r="N2369" s="3"/>
      <c r="O2369" s="3"/>
      <c r="P2369" s="3"/>
      <c r="Q2369" s="3"/>
      <c r="R2369" s="3"/>
      <c r="S2369" s="3"/>
      <c r="T2369" s="3"/>
      <c r="U2369" s="3"/>
      <c r="V2369" s="3"/>
      <c r="W2369" s="3"/>
      <c r="X2369" s="3"/>
      <c r="Y2369" s="3"/>
      <c r="Z2369" s="3"/>
      <c r="AA2369" s="3"/>
      <c r="AB2369" s="3"/>
      <c r="AC2369" s="3"/>
      <c r="AD2369" s="3"/>
      <c r="AE2369" s="3"/>
      <c r="AF2369" s="3"/>
      <c r="AG2369" s="3"/>
      <c r="AH2369" s="3"/>
      <c r="AI2369" s="3"/>
      <c r="AJ2369" s="3"/>
      <c r="AK2369" s="3"/>
      <c r="AL2369" s="3"/>
      <c r="AM2369" s="3"/>
      <c r="AN2369" s="3"/>
      <c r="AO2369" s="3"/>
      <c r="AP2369" s="3"/>
      <c r="AQ2369" s="3"/>
      <c r="AR2369" s="3"/>
      <c r="AS2369" s="3"/>
      <c r="AT2369" s="3"/>
      <c r="AU2369" s="3"/>
      <c r="AV2369" s="3"/>
      <c r="AW2369" s="3"/>
      <c r="AX2369" s="3"/>
      <c r="AY2369" s="3"/>
      <c r="AZ2369" s="3"/>
      <c r="BA2369" s="3"/>
      <c r="BB2369" s="3"/>
      <c r="BC2369" s="3"/>
      <c r="BD2369" s="3"/>
      <c r="BE2369" s="3"/>
      <c r="BF2369" s="3"/>
      <c r="BG2369" s="3"/>
      <c r="BH2369" s="3"/>
      <c r="BI2369" s="3"/>
      <c r="BJ2369" s="3"/>
      <c r="BK2369" s="3"/>
      <c r="BL2369" s="51"/>
      <c r="BM2369" s="8"/>
      <c r="BN2369" s="8"/>
      <c r="BO2369" s="10"/>
      <c r="BP2369" s="8"/>
      <c r="BQ2369" s="8"/>
      <c r="BR2369" s="8"/>
      <c r="BS2369" s="8"/>
      <c r="BT2369" s="8"/>
      <c r="BU2369" s="8"/>
      <c r="BV2369" s="8"/>
      <c r="BW2369" s="8"/>
    </row>
    <row r="2370" spans="1:75" x14ac:dyDescent="0.3">
      <c r="A2370" s="7"/>
      <c r="B2370" s="3"/>
      <c r="C2370" s="3"/>
      <c r="D2370" s="3"/>
      <c r="E2370" s="3"/>
      <c r="F2370" s="3"/>
      <c r="H2370" s="3"/>
      <c r="I2370" s="3"/>
      <c r="J2370" s="3"/>
      <c r="K2370" s="3"/>
      <c r="L2370" s="3"/>
      <c r="M2370" s="3"/>
      <c r="N2370" s="3"/>
      <c r="O2370" s="3"/>
      <c r="P2370" s="3"/>
      <c r="Q2370" s="3"/>
      <c r="R2370" s="3"/>
      <c r="S2370" s="3"/>
      <c r="T2370" s="3"/>
      <c r="U2370" s="3"/>
      <c r="V2370" s="3"/>
      <c r="W2370" s="3"/>
      <c r="X2370" s="3"/>
      <c r="Y2370" s="3"/>
      <c r="Z2370" s="3"/>
      <c r="AA2370" s="3"/>
      <c r="AB2370" s="3"/>
      <c r="AC2370" s="3"/>
      <c r="AD2370" s="3"/>
      <c r="AE2370" s="3"/>
      <c r="AF2370" s="3"/>
      <c r="AG2370" s="3"/>
      <c r="AH2370" s="3"/>
      <c r="AI2370" s="3"/>
      <c r="AJ2370" s="3"/>
      <c r="AK2370" s="3"/>
      <c r="AL2370" s="3"/>
      <c r="AM2370" s="3"/>
      <c r="AN2370" s="3"/>
      <c r="AO2370" s="3"/>
      <c r="AP2370" s="3"/>
      <c r="AQ2370" s="3"/>
      <c r="AR2370" s="3"/>
      <c r="AS2370" s="3"/>
      <c r="AT2370" s="3"/>
      <c r="AU2370" s="3"/>
      <c r="AV2370" s="3"/>
      <c r="AW2370" s="3"/>
      <c r="AX2370" s="3"/>
      <c r="AY2370" s="3"/>
      <c r="AZ2370" s="3"/>
      <c r="BA2370" s="3"/>
      <c r="BB2370" s="3"/>
      <c r="BC2370" s="3"/>
      <c r="BD2370" s="3"/>
      <c r="BE2370" s="3"/>
      <c r="BF2370" s="3"/>
      <c r="BG2370" s="3"/>
      <c r="BH2370" s="3"/>
      <c r="BI2370" s="3"/>
      <c r="BJ2370" s="3"/>
      <c r="BK2370" s="3"/>
      <c r="BL2370" s="51"/>
      <c r="BM2370" s="8"/>
      <c r="BN2370" s="8"/>
      <c r="BO2370" s="10"/>
      <c r="BP2370" s="8"/>
      <c r="BQ2370" s="8"/>
      <c r="BR2370" s="8"/>
      <c r="BS2370" s="8"/>
      <c r="BT2370" s="8"/>
      <c r="BU2370" s="8"/>
      <c r="BV2370" s="8"/>
      <c r="BW2370" s="8"/>
    </row>
    <row r="2371" spans="1:75" x14ac:dyDescent="0.3">
      <c r="A2371" s="7"/>
      <c r="B2371" s="3"/>
      <c r="C2371" s="3"/>
      <c r="D2371" s="3"/>
      <c r="E2371" s="3"/>
      <c r="F2371" s="3"/>
      <c r="H2371" s="3"/>
      <c r="I2371" s="3"/>
      <c r="J2371" s="3"/>
      <c r="K2371" s="3"/>
      <c r="L2371" s="3"/>
      <c r="M2371" s="3"/>
      <c r="N2371" s="3"/>
      <c r="O2371" s="3"/>
      <c r="P2371" s="3"/>
      <c r="Q2371" s="3"/>
      <c r="R2371" s="3"/>
      <c r="S2371" s="3"/>
      <c r="T2371" s="3"/>
      <c r="U2371" s="3"/>
      <c r="V2371" s="3"/>
      <c r="W2371" s="3"/>
      <c r="X2371" s="3"/>
      <c r="Y2371" s="3"/>
      <c r="Z2371" s="3"/>
      <c r="AA2371" s="3"/>
      <c r="AB2371" s="3"/>
      <c r="AC2371" s="3"/>
      <c r="AD2371" s="3"/>
      <c r="AE2371" s="3"/>
      <c r="AF2371" s="3"/>
      <c r="AG2371" s="3"/>
      <c r="AH2371" s="3"/>
      <c r="AI2371" s="3"/>
      <c r="AJ2371" s="3"/>
      <c r="AK2371" s="3"/>
      <c r="AL2371" s="3"/>
      <c r="AM2371" s="3"/>
      <c r="AN2371" s="3"/>
      <c r="AO2371" s="3"/>
      <c r="AP2371" s="3"/>
      <c r="AQ2371" s="3"/>
      <c r="AR2371" s="3"/>
      <c r="AS2371" s="3"/>
      <c r="AT2371" s="3"/>
      <c r="AU2371" s="3"/>
      <c r="AV2371" s="3"/>
      <c r="AW2371" s="3"/>
      <c r="AX2371" s="3"/>
      <c r="AY2371" s="3"/>
      <c r="AZ2371" s="3"/>
      <c r="BA2371" s="3"/>
      <c r="BB2371" s="3"/>
      <c r="BC2371" s="3"/>
      <c r="BD2371" s="3"/>
      <c r="BE2371" s="3"/>
      <c r="BF2371" s="3"/>
      <c r="BG2371" s="3"/>
      <c r="BH2371" s="3"/>
      <c r="BI2371" s="3"/>
      <c r="BJ2371" s="3"/>
      <c r="BK2371" s="3"/>
      <c r="BL2371" s="51"/>
      <c r="BM2371" s="8"/>
      <c r="BN2371" s="8"/>
      <c r="BO2371" s="10"/>
      <c r="BP2371" s="8"/>
      <c r="BQ2371" s="8"/>
      <c r="BR2371" s="8"/>
      <c r="BS2371" s="8"/>
      <c r="BT2371" s="8"/>
      <c r="BU2371" s="8"/>
      <c r="BV2371" s="8"/>
      <c r="BW2371" s="8"/>
    </row>
    <row r="2372" spans="1:75" x14ac:dyDescent="0.3">
      <c r="A2372" s="7"/>
      <c r="B2372" s="3"/>
      <c r="C2372" s="3"/>
      <c r="D2372" s="3"/>
      <c r="E2372" s="3"/>
      <c r="F2372" s="3"/>
      <c r="H2372" s="3"/>
      <c r="I2372" s="3"/>
      <c r="J2372" s="3"/>
      <c r="K2372" s="3"/>
      <c r="L2372" s="3"/>
      <c r="M2372" s="3"/>
      <c r="N2372" s="3"/>
      <c r="O2372" s="3"/>
      <c r="P2372" s="3"/>
      <c r="Q2372" s="3"/>
      <c r="R2372" s="3"/>
      <c r="S2372" s="3"/>
      <c r="T2372" s="3"/>
      <c r="U2372" s="3"/>
      <c r="V2372" s="3"/>
      <c r="W2372" s="3"/>
      <c r="X2372" s="3"/>
      <c r="Y2372" s="3"/>
      <c r="Z2372" s="3"/>
      <c r="AA2372" s="3"/>
      <c r="AB2372" s="3"/>
      <c r="AC2372" s="3"/>
      <c r="AD2372" s="3"/>
      <c r="AE2372" s="3"/>
      <c r="AF2372" s="3"/>
      <c r="AG2372" s="3"/>
      <c r="AH2372" s="3"/>
      <c r="AI2372" s="3"/>
      <c r="AJ2372" s="3"/>
      <c r="AK2372" s="3"/>
      <c r="AL2372" s="3"/>
      <c r="AM2372" s="3"/>
      <c r="AN2372" s="3"/>
      <c r="AO2372" s="3"/>
      <c r="AP2372" s="3"/>
      <c r="AQ2372" s="3"/>
      <c r="AR2372" s="3"/>
      <c r="AS2372" s="3"/>
      <c r="AT2372" s="3"/>
      <c r="AU2372" s="3"/>
      <c r="AV2372" s="3"/>
      <c r="AW2372" s="3"/>
      <c r="AX2372" s="3"/>
      <c r="AY2372" s="3"/>
      <c r="AZ2372" s="3"/>
      <c r="BA2372" s="3"/>
      <c r="BB2372" s="3"/>
      <c r="BC2372" s="3"/>
      <c r="BD2372" s="3"/>
      <c r="BE2372" s="3"/>
      <c r="BF2372" s="3"/>
      <c r="BG2372" s="3"/>
      <c r="BH2372" s="3"/>
      <c r="BI2372" s="3"/>
      <c r="BJ2372" s="3"/>
      <c r="BK2372" s="3"/>
      <c r="BL2372" s="51"/>
      <c r="BM2372" s="8"/>
      <c r="BN2372" s="8"/>
      <c r="BO2372" s="10"/>
      <c r="BP2372" s="8"/>
      <c r="BQ2372" s="8"/>
      <c r="BR2372" s="8"/>
      <c r="BS2372" s="8"/>
      <c r="BT2372" s="8"/>
      <c r="BU2372" s="8"/>
      <c r="BV2372" s="8"/>
      <c r="BW2372" s="8"/>
    </row>
    <row r="2373" spans="1:75" x14ac:dyDescent="0.3">
      <c r="A2373" s="7"/>
      <c r="B2373" s="3"/>
      <c r="C2373" s="3"/>
      <c r="D2373" s="3"/>
      <c r="E2373" s="3"/>
      <c r="F2373" s="3"/>
      <c r="H2373" s="3"/>
      <c r="I2373" s="3"/>
      <c r="J2373" s="3"/>
      <c r="K2373" s="3"/>
      <c r="L2373" s="3"/>
      <c r="M2373" s="3"/>
      <c r="N2373" s="3"/>
      <c r="O2373" s="3"/>
      <c r="P2373" s="3"/>
      <c r="Q2373" s="3"/>
      <c r="R2373" s="3"/>
      <c r="S2373" s="3"/>
      <c r="T2373" s="3"/>
      <c r="U2373" s="3"/>
      <c r="V2373" s="3"/>
      <c r="W2373" s="3"/>
      <c r="X2373" s="3"/>
      <c r="Y2373" s="3"/>
      <c r="Z2373" s="3"/>
      <c r="AA2373" s="3"/>
      <c r="AB2373" s="3"/>
      <c r="AC2373" s="3"/>
      <c r="AD2373" s="3"/>
      <c r="AE2373" s="3"/>
      <c r="AF2373" s="3"/>
      <c r="AG2373" s="3"/>
      <c r="AH2373" s="3"/>
      <c r="AI2373" s="3"/>
      <c r="AJ2373" s="3"/>
      <c r="AK2373" s="3"/>
      <c r="AL2373" s="3"/>
      <c r="AM2373" s="3"/>
      <c r="AN2373" s="3"/>
      <c r="AO2373" s="3"/>
      <c r="AP2373" s="3"/>
      <c r="AQ2373" s="3"/>
      <c r="AR2373" s="3"/>
      <c r="AS2373" s="3"/>
      <c r="AT2373" s="3"/>
      <c r="AU2373" s="3"/>
      <c r="AV2373" s="3"/>
      <c r="AW2373" s="3"/>
      <c r="AX2373" s="3"/>
      <c r="AY2373" s="3"/>
      <c r="AZ2373" s="3"/>
      <c r="BA2373" s="3"/>
      <c r="BB2373" s="3"/>
      <c r="BC2373" s="3"/>
      <c r="BD2373" s="3"/>
      <c r="BE2373" s="3"/>
      <c r="BF2373" s="3"/>
      <c r="BG2373" s="3"/>
      <c r="BH2373" s="3"/>
      <c r="BI2373" s="3"/>
      <c r="BJ2373" s="3"/>
      <c r="BK2373" s="3"/>
      <c r="BL2373" s="51"/>
      <c r="BM2373" s="8"/>
      <c r="BN2373" s="8"/>
      <c r="BO2373" s="10"/>
      <c r="BP2373" s="8"/>
      <c r="BQ2373" s="8"/>
      <c r="BR2373" s="8"/>
      <c r="BS2373" s="8"/>
      <c r="BT2373" s="8"/>
      <c r="BU2373" s="8"/>
      <c r="BV2373" s="8"/>
      <c r="BW2373" s="8"/>
    </row>
    <row r="2374" spans="1:75" x14ac:dyDescent="0.3">
      <c r="A2374" s="7"/>
      <c r="B2374" s="3"/>
      <c r="C2374" s="3"/>
      <c r="D2374" s="3"/>
      <c r="E2374" s="3"/>
      <c r="F2374" s="3"/>
      <c r="H2374" s="3"/>
      <c r="I2374" s="3"/>
      <c r="J2374" s="3"/>
      <c r="K2374" s="3"/>
      <c r="L2374" s="3"/>
      <c r="M2374" s="3"/>
      <c r="N2374" s="3"/>
      <c r="O2374" s="3"/>
      <c r="P2374" s="3"/>
      <c r="Q2374" s="3"/>
      <c r="R2374" s="3"/>
      <c r="S2374" s="3"/>
      <c r="T2374" s="3"/>
      <c r="U2374" s="3"/>
      <c r="V2374" s="3"/>
      <c r="W2374" s="3"/>
      <c r="X2374" s="3"/>
      <c r="Y2374" s="3"/>
      <c r="Z2374" s="3"/>
      <c r="AA2374" s="3"/>
      <c r="AB2374" s="3"/>
      <c r="AC2374" s="3"/>
      <c r="AD2374" s="3"/>
      <c r="AE2374" s="3"/>
      <c r="AF2374" s="3"/>
      <c r="AG2374" s="3"/>
      <c r="AH2374" s="3"/>
      <c r="AI2374" s="3"/>
      <c r="AJ2374" s="3"/>
      <c r="AK2374" s="3"/>
      <c r="AL2374" s="3"/>
      <c r="AM2374" s="3"/>
      <c r="AN2374" s="3"/>
      <c r="AO2374" s="3"/>
      <c r="AP2374" s="3"/>
      <c r="AQ2374" s="3"/>
      <c r="AR2374" s="3"/>
      <c r="AS2374" s="3"/>
      <c r="AT2374" s="3"/>
      <c r="AU2374" s="3"/>
      <c r="AV2374" s="3"/>
      <c r="AW2374" s="3"/>
      <c r="AX2374" s="3"/>
      <c r="AY2374" s="3"/>
      <c r="AZ2374" s="3"/>
      <c r="BA2374" s="3"/>
      <c r="BB2374" s="3"/>
      <c r="BC2374" s="3"/>
      <c r="BD2374" s="3"/>
      <c r="BE2374" s="3"/>
      <c r="BF2374" s="3"/>
      <c r="BG2374" s="3"/>
      <c r="BH2374" s="3"/>
      <c r="BI2374" s="3"/>
      <c r="BJ2374" s="3"/>
      <c r="BK2374" s="3"/>
      <c r="BL2374" s="51"/>
      <c r="BM2374" s="8"/>
      <c r="BN2374" s="8"/>
      <c r="BO2374" s="10"/>
      <c r="BP2374" s="8"/>
      <c r="BQ2374" s="8"/>
      <c r="BR2374" s="8"/>
      <c r="BS2374" s="8"/>
      <c r="BT2374" s="8"/>
      <c r="BU2374" s="8"/>
      <c r="BV2374" s="8"/>
      <c r="BW2374" s="8"/>
    </row>
    <row r="2375" spans="1:75" x14ac:dyDescent="0.3">
      <c r="A2375" s="7"/>
      <c r="B2375" s="3"/>
      <c r="C2375" s="3"/>
      <c r="D2375" s="3"/>
      <c r="E2375" s="3"/>
      <c r="F2375" s="3"/>
      <c r="H2375" s="3"/>
      <c r="I2375" s="3"/>
      <c r="J2375" s="3"/>
      <c r="K2375" s="3"/>
      <c r="L2375" s="3"/>
      <c r="M2375" s="3"/>
      <c r="N2375" s="3"/>
      <c r="O2375" s="3"/>
      <c r="P2375" s="3"/>
      <c r="Q2375" s="3"/>
      <c r="R2375" s="3"/>
      <c r="S2375" s="3"/>
      <c r="T2375" s="3"/>
      <c r="U2375" s="3"/>
      <c r="V2375" s="3"/>
      <c r="W2375" s="3"/>
      <c r="X2375" s="3"/>
      <c r="Y2375" s="3"/>
      <c r="Z2375" s="3"/>
      <c r="AA2375" s="3"/>
      <c r="AB2375" s="3"/>
      <c r="AC2375" s="3"/>
      <c r="AD2375" s="3"/>
      <c r="AE2375" s="3"/>
      <c r="AF2375" s="3"/>
      <c r="AG2375" s="3"/>
      <c r="AH2375" s="3"/>
      <c r="AI2375" s="3"/>
      <c r="AJ2375" s="3"/>
      <c r="AK2375" s="3"/>
      <c r="AL2375" s="3"/>
      <c r="AM2375" s="3"/>
      <c r="AN2375" s="3"/>
      <c r="AO2375" s="3"/>
      <c r="AP2375" s="3"/>
      <c r="AQ2375" s="3"/>
      <c r="AR2375" s="3"/>
      <c r="AS2375" s="3"/>
      <c r="AT2375" s="3"/>
      <c r="AU2375" s="3"/>
      <c r="AV2375" s="3"/>
      <c r="AW2375" s="3"/>
      <c r="AX2375" s="3"/>
      <c r="AY2375" s="3"/>
      <c r="AZ2375" s="3"/>
      <c r="BA2375" s="3"/>
      <c r="BB2375" s="3"/>
      <c r="BC2375" s="3"/>
      <c r="BD2375" s="3"/>
      <c r="BE2375" s="3"/>
      <c r="BF2375" s="3"/>
      <c r="BG2375" s="3"/>
      <c r="BH2375" s="3"/>
      <c r="BI2375" s="3"/>
      <c r="BJ2375" s="3"/>
      <c r="BK2375" s="3"/>
      <c r="BL2375" s="51"/>
      <c r="BM2375" s="8"/>
      <c r="BN2375" s="8"/>
      <c r="BO2375" s="10"/>
      <c r="BP2375" s="8"/>
      <c r="BQ2375" s="8"/>
      <c r="BR2375" s="8"/>
      <c r="BS2375" s="8"/>
      <c r="BT2375" s="8"/>
      <c r="BU2375" s="8"/>
      <c r="BV2375" s="8"/>
      <c r="BW2375" s="8"/>
    </row>
    <row r="2376" spans="1:75" x14ac:dyDescent="0.3">
      <c r="A2376" s="7"/>
      <c r="B2376" s="3"/>
      <c r="C2376" s="3"/>
      <c r="D2376" s="3"/>
      <c r="E2376" s="3"/>
      <c r="F2376" s="3"/>
      <c r="H2376" s="3"/>
      <c r="I2376" s="3"/>
      <c r="J2376" s="3"/>
      <c r="K2376" s="3"/>
      <c r="L2376" s="3"/>
      <c r="M2376" s="3"/>
      <c r="N2376" s="3"/>
      <c r="O2376" s="3"/>
      <c r="P2376" s="3"/>
      <c r="Q2376" s="3"/>
      <c r="R2376" s="3"/>
      <c r="S2376" s="3"/>
      <c r="T2376" s="3"/>
      <c r="U2376" s="3"/>
      <c r="V2376" s="3"/>
      <c r="W2376" s="3"/>
      <c r="X2376" s="3"/>
      <c r="Y2376" s="3"/>
      <c r="Z2376" s="3"/>
      <c r="AA2376" s="3"/>
      <c r="AB2376" s="3"/>
      <c r="AC2376" s="3"/>
      <c r="AD2376" s="3"/>
      <c r="AE2376" s="3"/>
      <c r="AF2376" s="3"/>
      <c r="AG2376" s="3"/>
      <c r="AH2376" s="3"/>
      <c r="AI2376" s="3"/>
      <c r="AJ2376" s="3"/>
      <c r="AK2376" s="3"/>
      <c r="AL2376" s="3"/>
      <c r="AM2376" s="3"/>
      <c r="AN2376" s="3"/>
      <c r="AO2376" s="3"/>
      <c r="AP2376" s="3"/>
      <c r="AQ2376" s="3"/>
      <c r="AR2376" s="3"/>
      <c r="AS2376" s="3"/>
      <c r="AT2376" s="3"/>
      <c r="AU2376" s="3"/>
      <c r="AV2376" s="3"/>
      <c r="AW2376" s="3"/>
      <c r="AX2376" s="3"/>
      <c r="AY2376" s="3"/>
      <c r="AZ2376" s="3"/>
      <c r="BA2376" s="3"/>
      <c r="BB2376" s="3"/>
      <c r="BC2376" s="3"/>
      <c r="BD2376" s="3"/>
      <c r="BE2376" s="3"/>
      <c r="BF2376" s="3"/>
      <c r="BG2376" s="3"/>
      <c r="BH2376" s="3"/>
      <c r="BI2376" s="3"/>
      <c r="BJ2376" s="3"/>
      <c r="BK2376" s="3"/>
      <c r="BL2376" s="51"/>
      <c r="BM2376" s="8"/>
      <c r="BN2376" s="8"/>
      <c r="BO2376" s="10"/>
      <c r="BP2376" s="8"/>
      <c r="BQ2376" s="8"/>
      <c r="BR2376" s="8"/>
      <c r="BS2376" s="8"/>
      <c r="BT2376" s="8"/>
      <c r="BU2376" s="8"/>
      <c r="BV2376" s="8"/>
      <c r="BW2376" s="8"/>
    </row>
    <row r="2377" spans="1:75" x14ac:dyDescent="0.3">
      <c r="A2377" s="7"/>
      <c r="B2377" s="3"/>
      <c r="C2377" s="3"/>
      <c r="D2377" s="3"/>
      <c r="E2377" s="3"/>
      <c r="F2377" s="3"/>
      <c r="H2377" s="3"/>
      <c r="I2377" s="3"/>
      <c r="J2377" s="3"/>
      <c r="K2377" s="3"/>
      <c r="L2377" s="3"/>
      <c r="M2377" s="3"/>
      <c r="N2377" s="3"/>
      <c r="O2377" s="3"/>
      <c r="P2377" s="3"/>
      <c r="Q2377" s="3"/>
      <c r="R2377" s="3"/>
      <c r="S2377" s="3"/>
      <c r="T2377" s="3"/>
      <c r="U2377" s="3"/>
      <c r="V2377" s="3"/>
      <c r="W2377" s="3"/>
      <c r="X2377" s="3"/>
      <c r="Y2377" s="3"/>
      <c r="Z2377" s="3"/>
      <c r="AA2377" s="3"/>
      <c r="AB2377" s="3"/>
      <c r="AC2377" s="3"/>
      <c r="AD2377" s="3"/>
      <c r="AE2377" s="3"/>
      <c r="AF2377" s="3"/>
      <c r="AG2377" s="3"/>
      <c r="AH2377" s="3"/>
      <c r="AI2377" s="3"/>
      <c r="AJ2377" s="3"/>
      <c r="AK2377" s="3"/>
      <c r="AL2377" s="3"/>
      <c r="AM2377" s="3"/>
      <c r="AN2377" s="3"/>
      <c r="AO2377" s="3"/>
      <c r="AP2377" s="3"/>
      <c r="AQ2377" s="3"/>
      <c r="AR2377" s="3"/>
      <c r="AS2377" s="3"/>
      <c r="AT2377" s="3"/>
      <c r="AU2377" s="3"/>
      <c r="AV2377" s="3"/>
      <c r="AW2377" s="3"/>
      <c r="AX2377" s="3"/>
      <c r="AY2377" s="3"/>
      <c r="AZ2377" s="3"/>
      <c r="BA2377" s="3"/>
      <c r="BB2377" s="3"/>
      <c r="BC2377" s="3"/>
      <c r="BD2377" s="3"/>
      <c r="BE2377" s="3"/>
      <c r="BF2377" s="3"/>
      <c r="BG2377" s="3"/>
      <c r="BH2377" s="3"/>
      <c r="BI2377" s="3"/>
      <c r="BJ2377" s="3"/>
      <c r="BK2377" s="3"/>
      <c r="BL2377" s="51"/>
      <c r="BM2377" s="8"/>
      <c r="BN2377" s="8"/>
      <c r="BO2377" s="10"/>
      <c r="BP2377" s="8"/>
      <c r="BQ2377" s="8"/>
      <c r="BR2377" s="8"/>
      <c r="BS2377" s="8"/>
      <c r="BT2377" s="8"/>
      <c r="BU2377" s="8"/>
      <c r="BV2377" s="8"/>
      <c r="BW2377" s="8"/>
    </row>
    <row r="2378" spans="1:75" x14ac:dyDescent="0.3">
      <c r="A2378" s="7"/>
      <c r="B2378" s="3"/>
      <c r="C2378" s="3"/>
      <c r="D2378" s="3"/>
      <c r="E2378" s="3"/>
      <c r="F2378" s="3"/>
      <c r="H2378" s="3"/>
      <c r="I2378" s="3"/>
      <c r="J2378" s="3"/>
      <c r="K2378" s="3"/>
      <c r="L2378" s="3"/>
      <c r="M2378" s="3"/>
      <c r="N2378" s="3"/>
      <c r="O2378" s="3"/>
      <c r="P2378" s="3"/>
      <c r="Q2378" s="3"/>
      <c r="R2378" s="3"/>
      <c r="S2378" s="3"/>
      <c r="T2378" s="3"/>
      <c r="U2378" s="3"/>
      <c r="V2378" s="3"/>
      <c r="W2378" s="3"/>
      <c r="X2378" s="3"/>
      <c r="Y2378" s="3"/>
      <c r="Z2378" s="3"/>
      <c r="AA2378" s="3"/>
      <c r="AB2378" s="3"/>
      <c r="AC2378" s="3"/>
      <c r="AD2378" s="3"/>
      <c r="AE2378" s="3"/>
      <c r="AF2378" s="3"/>
      <c r="AG2378" s="3"/>
      <c r="AH2378" s="3"/>
      <c r="AI2378" s="3"/>
      <c r="AJ2378" s="3"/>
      <c r="AK2378" s="3"/>
      <c r="AL2378" s="3"/>
      <c r="AM2378" s="3"/>
      <c r="AN2378" s="3"/>
      <c r="AO2378" s="3"/>
      <c r="AP2378" s="3"/>
      <c r="AQ2378" s="3"/>
      <c r="AR2378" s="3"/>
      <c r="AS2378" s="3"/>
      <c r="AT2378" s="3"/>
      <c r="AU2378" s="3"/>
      <c r="AV2378" s="3"/>
      <c r="AW2378" s="3"/>
      <c r="AX2378" s="3"/>
      <c r="AY2378" s="3"/>
      <c r="AZ2378" s="3"/>
      <c r="BA2378" s="3"/>
      <c r="BB2378" s="3"/>
      <c r="BC2378" s="3"/>
      <c r="BD2378" s="3"/>
      <c r="BE2378" s="3"/>
      <c r="BF2378" s="3"/>
      <c r="BG2378" s="3"/>
      <c r="BH2378" s="3"/>
      <c r="BI2378" s="3"/>
      <c r="BJ2378" s="3"/>
      <c r="BK2378" s="3"/>
      <c r="BL2378" s="51"/>
      <c r="BM2378" s="8"/>
      <c r="BN2378" s="8"/>
      <c r="BO2378" s="10"/>
      <c r="BP2378" s="8"/>
      <c r="BQ2378" s="8"/>
      <c r="BR2378" s="8"/>
      <c r="BS2378" s="8"/>
      <c r="BT2378" s="8"/>
      <c r="BU2378" s="8"/>
      <c r="BV2378" s="8"/>
      <c r="BW2378" s="8"/>
    </row>
    <row r="2379" spans="1:75" x14ac:dyDescent="0.3">
      <c r="A2379" s="7"/>
      <c r="B2379" s="3"/>
      <c r="C2379" s="3"/>
      <c r="D2379" s="3"/>
      <c r="E2379" s="3"/>
      <c r="F2379" s="3"/>
      <c r="H2379" s="3"/>
      <c r="I2379" s="3"/>
      <c r="J2379" s="3"/>
      <c r="K2379" s="3"/>
      <c r="L2379" s="3"/>
      <c r="M2379" s="3"/>
      <c r="N2379" s="3"/>
      <c r="O2379" s="3"/>
      <c r="P2379" s="3"/>
      <c r="Q2379" s="3"/>
      <c r="R2379" s="3"/>
      <c r="S2379" s="3"/>
      <c r="T2379" s="3"/>
      <c r="U2379" s="3"/>
      <c r="V2379" s="3"/>
      <c r="W2379" s="3"/>
      <c r="X2379" s="3"/>
      <c r="Y2379" s="3"/>
      <c r="Z2379" s="3"/>
      <c r="AA2379" s="3"/>
      <c r="AB2379" s="3"/>
      <c r="AC2379" s="3"/>
      <c r="AD2379" s="3"/>
      <c r="AE2379" s="3"/>
      <c r="AF2379" s="3"/>
      <c r="AG2379" s="3"/>
      <c r="AH2379" s="3"/>
      <c r="AI2379" s="3"/>
      <c r="AJ2379" s="3"/>
      <c r="AK2379" s="3"/>
      <c r="AL2379" s="3"/>
      <c r="AM2379" s="3"/>
      <c r="AN2379" s="3"/>
      <c r="AO2379" s="3"/>
      <c r="AP2379" s="3"/>
      <c r="AQ2379" s="3"/>
      <c r="AR2379" s="3"/>
      <c r="AS2379" s="3"/>
      <c r="AT2379" s="3"/>
      <c r="AU2379" s="3"/>
      <c r="AV2379" s="3"/>
      <c r="AW2379" s="3"/>
      <c r="AX2379" s="3"/>
      <c r="AY2379" s="3"/>
      <c r="AZ2379" s="3"/>
      <c r="BA2379" s="3"/>
      <c r="BB2379" s="3"/>
      <c r="BC2379" s="3"/>
      <c r="BD2379" s="3"/>
      <c r="BE2379" s="3"/>
      <c r="BF2379" s="3"/>
      <c r="BG2379" s="3"/>
      <c r="BH2379" s="3"/>
      <c r="BI2379" s="3"/>
      <c r="BJ2379" s="3"/>
      <c r="BK2379" s="3"/>
      <c r="BL2379" s="51"/>
      <c r="BM2379" s="8"/>
      <c r="BN2379" s="8"/>
      <c r="BO2379" s="10"/>
      <c r="BP2379" s="8"/>
      <c r="BQ2379" s="8"/>
      <c r="BR2379" s="8"/>
      <c r="BS2379" s="8"/>
      <c r="BT2379" s="8"/>
      <c r="BU2379" s="8"/>
      <c r="BV2379" s="8"/>
      <c r="BW2379" s="8"/>
    </row>
    <row r="2380" spans="1:75" x14ac:dyDescent="0.3">
      <c r="A2380" s="7"/>
      <c r="B2380" s="3"/>
      <c r="C2380" s="3"/>
      <c r="D2380" s="3"/>
      <c r="E2380" s="3"/>
      <c r="F2380" s="3"/>
      <c r="H2380" s="3"/>
      <c r="I2380" s="3"/>
      <c r="J2380" s="3"/>
      <c r="K2380" s="3"/>
      <c r="L2380" s="3"/>
      <c r="M2380" s="3"/>
      <c r="N2380" s="3"/>
      <c r="O2380" s="3"/>
      <c r="P2380" s="3"/>
      <c r="Q2380" s="3"/>
      <c r="R2380" s="3"/>
      <c r="S2380" s="3"/>
      <c r="T2380" s="3"/>
      <c r="U2380" s="3"/>
      <c r="V2380" s="3"/>
      <c r="W2380" s="3"/>
      <c r="X2380" s="3"/>
      <c r="Y2380" s="3"/>
      <c r="Z2380" s="3"/>
      <c r="AA2380" s="3"/>
      <c r="AB2380" s="3"/>
      <c r="AC2380" s="3"/>
      <c r="AD2380" s="3"/>
      <c r="AE2380" s="3"/>
      <c r="AF2380" s="3"/>
      <c r="AG2380" s="3"/>
      <c r="AH2380" s="3"/>
      <c r="AI2380" s="3"/>
      <c r="AJ2380" s="3"/>
      <c r="AK2380" s="3"/>
      <c r="AL2380" s="3"/>
      <c r="AM2380" s="3"/>
      <c r="AN2380" s="3"/>
      <c r="AO2380" s="3"/>
      <c r="AP2380" s="3"/>
      <c r="AQ2380" s="3"/>
      <c r="AR2380" s="3"/>
      <c r="AS2380" s="3"/>
      <c r="AT2380" s="3"/>
      <c r="AU2380" s="3"/>
      <c r="AV2380" s="3"/>
      <c r="AW2380" s="3"/>
      <c r="AX2380" s="3"/>
      <c r="AY2380" s="3"/>
      <c r="AZ2380" s="3"/>
      <c r="BA2380" s="3"/>
      <c r="BB2380" s="3"/>
      <c r="BC2380" s="3"/>
      <c r="BD2380" s="3"/>
      <c r="BE2380" s="3"/>
      <c r="BF2380" s="3"/>
      <c r="BG2380" s="3"/>
      <c r="BH2380" s="3"/>
      <c r="BI2380" s="3"/>
      <c r="BJ2380" s="3"/>
      <c r="BK2380" s="3"/>
      <c r="BL2380" s="51"/>
      <c r="BM2380" s="8"/>
      <c r="BN2380" s="8"/>
      <c r="BO2380" s="10"/>
      <c r="BP2380" s="8"/>
      <c r="BQ2380" s="8"/>
      <c r="BR2380" s="8"/>
      <c r="BS2380" s="8"/>
      <c r="BT2380" s="8"/>
      <c r="BU2380" s="8"/>
      <c r="BV2380" s="8"/>
      <c r="BW2380" s="8"/>
    </row>
    <row r="2381" spans="1:75" x14ac:dyDescent="0.3">
      <c r="A2381" s="7"/>
      <c r="B2381" s="3"/>
      <c r="C2381" s="3"/>
      <c r="D2381" s="3"/>
      <c r="E2381" s="3"/>
      <c r="F2381" s="3"/>
      <c r="H2381" s="3"/>
      <c r="I2381" s="3"/>
      <c r="J2381" s="3"/>
      <c r="K2381" s="3"/>
      <c r="L2381" s="3"/>
      <c r="M2381" s="3"/>
      <c r="N2381" s="3"/>
      <c r="O2381" s="3"/>
      <c r="P2381" s="3"/>
      <c r="Q2381" s="3"/>
      <c r="R2381" s="3"/>
      <c r="S2381" s="3"/>
      <c r="T2381" s="3"/>
      <c r="U2381" s="3"/>
      <c r="V2381" s="3"/>
      <c r="W2381" s="3"/>
      <c r="X2381" s="3"/>
      <c r="Y2381" s="3"/>
      <c r="Z2381" s="3"/>
      <c r="AA2381" s="3"/>
      <c r="AB2381" s="3"/>
      <c r="AC2381" s="3"/>
      <c r="AD2381" s="3"/>
      <c r="AE2381" s="3"/>
      <c r="AF2381" s="3"/>
      <c r="AG2381" s="3"/>
      <c r="AH2381" s="3"/>
      <c r="AI2381" s="3"/>
      <c r="AJ2381" s="3"/>
      <c r="AK2381" s="3"/>
      <c r="AL2381" s="3"/>
      <c r="AM2381" s="3"/>
      <c r="AN2381" s="3"/>
      <c r="AO2381" s="3"/>
      <c r="AP2381" s="3"/>
      <c r="AQ2381" s="3"/>
      <c r="AR2381" s="3"/>
      <c r="AS2381" s="3"/>
      <c r="AT2381" s="3"/>
      <c r="AU2381" s="3"/>
      <c r="AV2381" s="3"/>
      <c r="AW2381" s="3"/>
      <c r="AX2381" s="3"/>
      <c r="AY2381" s="3"/>
      <c r="AZ2381" s="3"/>
      <c r="BA2381" s="3"/>
      <c r="BB2381" s="3"/>
      <c r="BC2381" s="3"/>
      <c r="BD2381" s="3"/>
      <c r="BE2381" s="3"/>
      <c r="BF2381" s="3"/>
      <c r="BG2381" s="3"/>
      <c r="BH2381" s="3"/>
      <c r="BI2381" s="3"/>
      <c r="BJ2381" s="3"/>
      <c r="BK2381" s="3"/>
      <c r="BL2381" s="51"/>
      <c r="BM2381" s="8"/>
      <c r="BN2381" s="8"/>
      <c r="BO2381" s="10"/>
      <c r="BP2381" s="8"/>
      <c r="BQ2381" s="8"/>
      <c r="BR2381" s="8"/>
      <c r="BS2381" s="8"/>
      <c r="BT2381" s="8"/>
      <c r="BU2381" s="8"/>
      <c r="BV2381" s="8"/>
      <c r="BW2381" s="8"/>
    </row>
    <row r="2382" spans="1:75" x14ac:dyDescent="0.3">
      <c r="A2382" s="7"/>
      <c r="B2382" s="3"/>
      <c r="C2382" s="3"/>
      <c r="D2382" s="3"/>
      <c r="E2382" s="3"/>
      <c r="F2382" s="3"/>
      <c r="H2382" s="3"/>
      <c r="I2382" s="3"/>
      <c r="J2382" s="3"/>
      <c r="K2382" s="3"/>
      <c r="L2382" s="3"/>
      <c r="M2382" s="3"/>
      <c r="N2382" s="3"/>
      <c r="O2382" s="3"/>
      <c r="P2382" s="3"/>
      <c r="Q2382" s="3"/>
      <c r="R2382" s="3"/>
      <c r="S2382" s="3"/>
      <c r="T2382" s="3"/>
      <c r="U2382" s="3"/>
      <c r="V2382" s="3"/>
      <c r="W2382" s="3"/>
      <c r="X2382" s="3"/>
      <c r="Y2382" s="3"/>
      <c r="Z2382" s="3"/>
      <c r="AA2382" s="3"/>
      <c r="AB2382" s="3"/>
      <c r="AC2382" s="3"/>
      <c r="AD2382" s="3"/>
      <c r="AE2382" s="3"/>
      <c r="AF2382" s="3"/>
      <c r="AG2382" s="3"/>
      <c r="AH2382" s="3"/>
      <c r="AI2382" s="3"/>
      <c r="AJ2382" s="3"/>
      <c r="AK2382" s="3"/>
      <c r="AL2382" s="3"/>
      <c r="AM2382" s="3"/>
      <c r="AN2382" s="3"/>
      <c r="AO2382" s="3"/>
      <c r="AP2382" s="3"/>
      <c r="AQ2382" s="3"/>
      <c r="AR2382" s="3"/>
      <c r="AS2382" s="3"/>
      <c r="AT2382" s="3"/>
      <c r="AU2382" s="3"/>
      <c r="AV2382" s="3"/>
      <c r="AW2382" s="3"/>
      <c r="AX2382" s="3"/>
      <c r="AY2382" s="3"/>
      <c r="AZ2382" s="3"/>
      <c r="BA2382" s="3"/>
      <c r="BB2382" s="3"/>
      <c r="BC2382" s="3"/>
      <c r="BD2382" s="3"/>
      <c r="BE2382" s="3"/>
      <c r="BF2382" s="3"/>
      <c r="BG2382" s="3"/>
      <c r="BH2382" s="3"/>
      <c r="BI2382" s="3"/>
      <c r="BJ2382" s="3"/>
      <c r="BK2382" s="3"/>
      <c r="BL2382" s="51"/>
      <c r="BM2382" s="8"/>
      <c r="BN2382" s="8"/>
      <c r="BO2382" s="10"/>
      <c r="BP2382" s="8"/>
      <c r="BQ2382" s="8"/>
      <c r="BR2382" s="8"/>
      <c r="BS2382" s="8"/>
      <c r="BT2382" s="8"/>
      <c r="BU2382" s="8"/>
      <c r="BV2382" s="8"/>
      <c r="BW2382" s="8"/>
    </row>
    <row r="2383" spans="1:75" x14ac:dyDescent="0.3">
      <c r="A2383" s="7"/>
      <c r="B2383" s="3"/>
      <c r="C2383" s="3"/>
      <c r="D2383" s="3"/>
      <c r="E2383" s="3"/>
      <c r="F2383" s="3"/>
      <c r="H2383" s="3"/>
      <c r="I2383" s="3"/>
      <c r="J2383" s="3"/>
      <c r="K2383" s="3"/>
      <c r="L2383" s="3"/>
      <c r="M2383" s="3"/>
      <c r="N2383" s="3"/>
      <c r="O2383" s="3"/>
      <c r="P2383" s="3"/>
      <c r="Q2383" s="3"/>
      <c r="R2383" s="3"/>
      <c r="S2383" s="3"/>
      <c r="T2383" s="3"/>
      <c r="U2383" s="3"/>
      <c r="V2383" s="3"/>
      <c r="W2383" s="3"/>
      <c r="X2383" s="3"/>
      <c r="Y2383" s="3"/>
      <c r="Z2383" s="3"/>
      <c r="AA2383" s="3"/>
      <c r="AB2383" s="3"/>
      <c r="AC2383" s="3"/>
      <c r="AD2383" s="3"/>
      <c r="AE2383" s="3"/>
      <c r="AF2383" s="3"/>
      <c r="AG2383" s="3"/>
      <c r="AH2383" s="3"/>
      <c r="AI2383" s="3"/>
      <c r="AJ2383" s="3"/>
      <c r="AK2383" s="3"/>
      <c r="AL2383" s="3"/>
      <c r="AM2383" s="3"/>
      <c r="AN2383" s="3"/>
      <c r="AO2383" s="3"/>
      <c r="AP2383" s="3"/>
      <c r="AQ2383" s="3"/>
      <c r="AR2383" s="3"/>
      <c r="AS2383" s="3"/>
      <c r="AT2383" s="3"/>
      <c r="AU2383" s="3"/>
      <c r="AV2383" s="3"/>
      <c r="AW2383" s="3"/>
      <c r="AX2383" s="3"/>
      <c r="AY2383" s="3"/>
      <c r="AZ2383" s="3"/>
      <c r="BA2383" s="3"/>
      <c r="BB2383" s="3"/>
      <c r="BC2383" s="3"/>
      <c r="BD2383" s="3"/>
      <c r="BE2383" s="3"/>
      <c r="BF2383" s="3"/>
      <c r="BG2383" s="3"/>
      <c r="BH2383" s="3"/>
      <c r="BI2383" s="3"/>
      <c r="BJ2383" s="3"/>
      <c r="BK2383" s="3"/>
      <c r="BL2383" s="51"/>
      <c r="BM2383" s="8"/>
      <c r="BN2383" s="8"/>
      <c r="BO2383" s="10"/>
      <c r="BP2383" s="8"/>
      <c r="BQ2383" s="8"/>
      <c r="BR2383" s="8"/>
      <c r="BS2383" s="8"/>
      <c r="BT2383" s="8"/>
      <c r="BU2383" s="8"/>
      <c r="BV2383" s="8"/>
      <c r="BW2383" s="8"/>
    </row>
    <row r="2384" spans="1:75" x14ac:dyDescent="0.3">
      <c r="A2384" s="7"/>
      <c r="B2384" s="3"/>
      <c r="C2384" s="3"/>
      <c r="D2384" s="3"/>
      <c r="E2384" s="3"/>
      <c r="F2384" s="3"/>
      <c r="H2384" s="3"/>
      <c r="I2384" s="3"/>
      <c r="J2384" s="3"/>
      <c r="K2384" s="3"/>
      <c r="L2384" s="3"/>
      <c r="M2384" s="3"/>
      <c r="N2384" s="3"/>
      <c r="O2384" s="3"/>
      <c r="P2384" s="3"/>
      <c r="Q2384" s="3"/>
      <c r="R2384" s="3"/>
      <c r="S2384" s="3"/>
      <c r="T2384" s="3"/>
      <c r="U2384" s="3"/>
      <c r="V2384" s="3"/>
      <c r="W2384" s="3"/>
      <c r="X2384" s="3"/>
      <c r="Y2384" s="3"/>
      <c r="Z2384" s="3"/>
      <c r="AA2384" s="3"/>
      <c r="AB2384" s="3"/>
      <c r="AC2384" s="3"/>
      <c r="AD2384" s="3"/>
      <c r="AE2384" s="3"/>
      <c r="AF2384" s="3"/>
      <c r="AG2384" s="3"/>
      <c r="AH2384" s="3"/>
      <c r="AI2384" s="3"/>
      <c r="AJ2384" s="3"/>
      <c r="AK2384" s="3"/>
      <c r="AL2384" s="3"/>
      <c r="AM2384" s="3"/>
      <c r="AN2384" s="3"/>
      <c r="AO2384" s="3"/>
      <c r="AP2384" s="3"/>
      <c r="AQ2384" s="3"/>
      <c r="AR2384" s="3"/>
      <c r="AS2384" s="3"/>
      <c r="AT2384" s="3"/>
      <c r="AU2384" s="3"/>
      <c r="AV2384" s="3"/>
      <c r="AW2384" s="3"/>
      <c r="AX2384" s="3"/>
      <c r="AY2384" s="3"/>
      <c r="AZ2384" s="3"/>
      <c r="BA2384" s="3"/>
      <c r="BB2384" s="3"/>
      <c r="BC2384" s="3"/>
      <c r="BD2384" s="3"/>
      <c r="BE2384" s="3"/>
      <c r="BF2384" s="3"/>
      <c r="BG2384" s="3"/>
      <c r="BH2384" s="3"/>
      <c r="BI2384" s="3"/>
      <c r="BJ2384" s="3"/>
      <c r="BK2384" s="3"/>
      <c r="BL2384" s="51"/>
      <c r="BM2384" s="8"/>
      <c r="BN2384" s="8"/>
      <c r="BO2384" s="10"/>
      <c r="BP2384" s="8"/>
      <c r="BQ2384" s="8"/>
      <c r="BR2384" s="8"/>
      <c r="BS2384" s="8"/>
      <c r="BT2384" s="8"/>
      <c r="BU2384" s="8"/>
      <c r="BV2384" s="8"/>
      <c r="BW2384" s="8"/>
    </row>
    <row r="2385" spans="1:75" x14ac:dyDescent="0.3">
      <c r="A2385" s="7"/>
      <c r="B2385" s="3"/>
      <c r="C2385" s="3"/>
      <c r="D2385" s="3"/>
      <c r="E2385" s="3"/>
      <c r="F2385" s="3"/>
      <c r="H2385" s="3"/>
      <c r="I2385" s="3"/>
      <c r="J2385" s="3"/>
      <c r="K2385" s="3"/>
      <c r="L2385" s="3"/>
      <c r="M2385" s="3"/>
      <c r="N2385" s="3"/>
      <c r="O2385" s="3"/>
      <c r="P2385" s="3"/>
      <c r="Q2385" s="3"/>
      <c r="R2385" s="3"/>
      <c r="S2385" s="3"/>
      <c r="T2385" s="3"/>
      <c r="U2385" s="3"/>
      <c r="V2385" s="3"/>
      <c r="W2385" s="3"/>
      <c r="X2385" s="3"/>
      <c r="Y2385" s="3"/>
      <c r="Z2385" s="3"/>
      <c r="AA2385" s="3"/>
      <c r="AB2385" s="3"/>
      <c r="AC2385" s="3"/>
      <c r="AD2385" s="3"/>
      <c r="AE2385" s="3"/>
      <c r="AF2385" s="3"/>
      <c r="AG2385" s="3"/>
      <c r="AH2385" s="3"/>
      <c r="AI2385" s="3"/>
      <c r="AJ2385" s="3"/>
      <c r="AK2385" s="3"/>
      <c r="AL2385" s="3"/>
      <c r="AM2385" s="3"/>
      <c r="AN2385" s="3"/>
      <c r="AO2385" s="3"/>
      <c r="AP2385" s="3"/>
      <c r="AQ2385" s="3"/>
      <c r="AR2385" s="3"/>
      <c r="AS2385" s="3"/>
      <c r="AT2385" s="3"/>
      <c r="AU2385" s="3"/>
      <c r="AV2385" s="3"/>
      <c r="AW2385" s="3"/>
      <c r="AX2385" s="3"/>
      <c r="AY2385" s="3"/>
      <c r="AZ2385" s="3"/>
      <c r="BA2385" s="3"/>
      <c r="BB2385" s="3"/>
      <c r="BC2385" s="3"/>
      <c r="BD2385" s="3"/>
      <c r="BE2385" s="3"/>
      <c r="BF2385" s="3"/>
      <c r="BG2385" s="3"/>
      <c r="BH2385" s="3"/>
      <c r="BI2385" s="3"/>
      <c r="BJ2385" s="3"/>
      <c r="BK2385" s="3"/>
      <c r="BL2385" s="51"/>
      <c r="BM2385" s="8"/>
      <c r="BN2385" s="8"/>
      <c r="BO2385" s="10"/>
      <c r="BP2385" s="8"/>
      <c r="BQ2385" s="8"/>
      <c r="BR2385" s="8"/>
      <c r="BS2385" s="8"/>
      <c r="BT2385" s="8"/>
      <c r="BU2385" s="8"/>
      <c r="BV2385" s="8"/>
      <c r="BW2385" s="8"/>
    </row>
    <row r="2386" spans="1:75" x14ac:dyDescent="0.3">
      <c r="A2386" s="7"/>
      <c r="B2386" s="3"/>
      <c r="C2386" s="3"/>
      <c r="D2386" s="3"/>
      <c r="E2386" s="3"/>
      <c r="F2386" s="3"/>
      <c r="H2386" s="3"/>
      <c r="I2386" s="3"/>
      <c r="J2386" s="3"/>
      <c r="K2386" s="3"/>
      <c r="L2386" s="3"/>
      <c r="M2386" s="3"/>
      <c r="N2386" s="3"/>
      <c r="O2386" s="3"/>
      <c r="P2386" s="3"/>
      <c r="Q2386" s="3"/>
      <c r="R2386" s="3"/>
      <c r="S2386" s="3"/>
      <c r="T2386" s="3"/>
      <c r="U2386" s="3"/>
      <c r="V2386" s="3"/>
      <c r="W2386" s="3"/>
      <c r="X2386" s="3"/>
      <c r="Y2386" s="3"/>
      <c r="Z2386" s="3"/>
      <c r="AA2386" s="3"/>
      <c r="AB2386" s="3"/>
      <c r="AC2386" s="3"/>
      <c r="AD2386" s="3"/>
      <c r="AE2386" s="3"/>
      <c r="AF2386" s="3"/>
      <c r="AG2386" s="3"/>
      <c r="AH2386" s="3"/>
      <c r="AI2386" s="3"/>
      <c r="AJ2386" s="3"/>
      <c r="AK2386" s="3"/>
      <c r="AL2386" s="3"/>
      <c r="AM2386" s="3"/>
      <c r="AN2386" s="3"/>
      <c r="AO2386" s="3"/>
      <c r="AP2386" s="3"/>
      <c r="AQ2386" s="3"/>
      <c r="AR2386" s="3"/>
      <c r="AS2386" s="3"/>
      <c r="AT2386" s="3"/>
      <c r="AU2386" s="3"/>
      <c r="AV2386" s="3"/>
      <c r="AW2386" s="3"/>
      <c r="AX2386" s="3"/>
      <c r="AY2386" s="3"/>
      <c r="AZ2386" s="3"/>
      <c r="BA2386" s="3"/>
      <c r="BB2386" s="3"/>
      <c r="BC2386" s="3"/>
      <c r="BD2386" s="3"/>
      <c r="BE2386" s="3"/>
      <c r="BF2386" s="3"/>
      <c r="BG2386" s="3"/>
      <c r="BH2386" s="3"/>
      <c r="BI2386" s="3"/>
      <c r="BJ2386" s="3"/>
      <c r="BK2386" s="3"/>
      <c r="BL2386" s="51"/>
      <c r="BM2386" s="8"/>
      <c r="BN2386" s="8"/>
      <c r="BO2386" s="10"/>
      <c r="BP2386" s="8"/>
      <c r="BQ2386" s="8"/>
      <c r="BR2386" s="8"/>
      <c r="BS2386" s="8"/>
      <c r="BT2386" s="8"/>
      <c r="BU2386" s="8"/>
      <c r="BV2386" s="8"/>
      <c r="BW2386" s="8"/>
    </row>
    <row r="2387" spans="1:75" x14ac:dyDescent="0.3">
      <c r="A2387" s="7"/>
      <c r="B2387" s="3"/>
      <c r="C2387" s="3"/>
      <c r="D2387" s="3"/>
      <c r="E2387" s="3"/>
      <c r="F2387" s="3"/>
      <c r="H2387" s="3"/>
      <c r="I2387" s="3"/>
      <c r="J2387" s="3"/>
      <c r="K2387" s="3"/>
      <c r="L2387" s="3"/>
      <c r="M2387" s="3"/>
      <c r="N2387" s="3"/>
      <c r="O2387" s="3"/>
      <c r="P2387" s="3"/>
      <c r="Q2387" s="3"/>
      <c r="R2387" s="3"/>
      <c r="S2387" s="3"/>
      <c r="T2387" s="3"/>
      <c r="U2387" s="3"/>
      <c r="V2387" s="3"/>
      <c r="W2387" s="3"/>
      <c r="X2387" s="3"/>
      <c r="Y2387" s="3"/>
      <c r="Z2387" s="3"/>
      <c r="AA2387" s="3"/>
      <c r="AB2387" s="3"/>
      <c r="AC2387" s="3"/>
      <c r="AD2387" s="3"/>
      <c r="AE2387" s="3"/>
      <c r="AF2387" s="3"/>
      <c r="AG2387" s="3"/>
      <c r="AH2387" s="3"/>
      <c r="AI2387" s="3"/>
      <c r="AJ2387" s="3"/>
      <c r="AK2387" s="3"/>
      <c r="AL2387" s="3"/>
      <c r="AM2387" s="3"/>
      <c r="AN2387" s="3"/>
      <c r="AO2387" s="3"/>
      <c r="AP2387" s="3"/>
      <c r="AQ2387" s="3"/>
      <c r="AR2387" s="3"/>
      <c r="AS2387" s="3"/>
      <c r="AT2387" s="3"/>
      <c r="AU2387" s="3"/>
      <c r="AV2387" s="3"/>
      <c r="AW2387" s="3"/>
      <c r="AX2387" s="3"/>
      <c r="AY2387" s="3"/>
      <c r="AZ2387" s="3"/>
      <c r="BA2387" s="3"/>
      <c r="BB2387" s="3"/>
      <c r="BC2387" s="3"/>
      <c r="BD2387" s="3"/>
      <c r="BE2387" s="3"/>
      <c r="BF2387" s="3"/>
      <c r="BG2387" s="3"/>
      <c r="BH2387" s="3"/>
      <c r="BI2387" s="3"/>
      <c r="BJ2387" s="3"/>
      <c r="BK2387" s="3"/>
      <c r="BL2387" s="51"/>
      <c r="BM2387" s="8"/>
      <c r="BN2387" s="8"/>
      <c r="BO2387" s="10"/>
      <c r="BP2387" s="8"/>
      <c r="BQ2387" s="8"/>
      <c r="BR2387" s="8"/>
      <c r="BS2387" s="8"/>
      <c r="BT2387" s="8"/>
      <c r="BU2387" s="8"/>
      <c r="BV2387" s="8"/>
      <c r="BW2387" s="8"/>
    </row>
    <row r="2388" spans="1:75" x14ac:dyDescent="0.3">
      <c r="A2388" s="7"/>
      <c r="B2388" s="3"/>
      <c r="C2388" s="3"/>
      <c r="D2388" s="3"/>
      <c r="E2388" s="3"/>
      <c r="F2388" s="3"/>
      <c r="H2388" s="3"/>
      <c r="I2388" s="3"/>
      <c r="J2388" s="3"/>
      <c r="K2388" s="3"/>
      <c r="L2388" s="3"/>
      <c r="M2388" s="3"/>
      <c r="N2388" s="3"/>
      <c r="O2388" s="3"/>
      <c r="P2388" s="3"/>
      <c r="Q2388" s="3"/>
      <c r="R2388" s="3"/>
      <c r="S2388" s="3"/>
      <c r="T2388" s="3"/>
      <c r="U2388" s="3"/>
      <c r="V2388" s="3"/>
      <c r="W2388" s="3"/>
      <c r="X2388" s="3"/>
      <c r="Y2388" s="3"/>
      <c r="Z2388" s="3"/>
      <c r="AA2388" s="3"/>
      <c r="AB2388" s="3"/>
      <c r="AC2388" s="3"/>
      <c r="AD2388" s="3"/>
      <c r="AE2388" s="3"/>
      <c r="AF2388" s="3"/>
      <c r="AG2388" s="3"/>
      <c r="AH2388" s="3"/>
      <c r="AI2388" s="3"/>
      <c r="AJ2388" s="3"/>
      <c r="AK2388" s="3"/>
      <c r="AL2388" s="3"/>
      <c r="AM2388" s="3"/>
      <c r="AN2388" s="3"/>
      <c r="AO2388" s="3"/>
      <c r="AP2388" s="3"/>
      <c r="AQ2388" s="3"/>
      <c r="AR2388" s="3"/>
      <c r="AS2388" s="3"/>
      <c r="AT2388" s="3"/>
      <c r="AU2388" s="3"/>
      <c r="AV2388" s="3"/>
      <c r="AW2388" s="3"/>
      <c r="AX2388" s="3"/>
      <c r="AY2388" s="3"/>
      <c r="AZ2388" s="3"/>
      <c r="BA2388" s="3"/>
      <c r="BB2388" s="3"/>
      <c r="BC2388" s="3"/>
      <c r="BD2388" s="3"/>
      <c r="BE2388" s="3"/>
      <c r="BF2388" s="3"/>
      <c r="BG2388" s="3"/>
      <c r="BH2388" s="3"/>
      <c r="BI2388" s="3"/>
      <c r="BJ2388" s="3"/>
      <c r="BK2388" s="3"/>
      <c r="BL2388" s="51"/>
      <c r="BM2388" s="8"/>
      <c r="BN2388" s="8"/>
      <c r="BO2388" s="10"/>
      <c r="BP2388" s="8"/>
      <c r="BQ2388" s="8"/>
      <c r="BR2388" s="8"/>
      <c r="BS2388" s="8"/>
      <c r="BT2388" s="8"/>
      <c r="BU2388" s="8"/>
      <c r="BV2388" s="8"/>
      <c r="BW2388" s="8"/>
    </row>
    <row r="2389" spans="1:75" x14ac:dyDescent="0.3">
      <c r="A2389" s="7"/>
      <c r="B2389" s="3"/>
      <c r="C2389" s="3"/>
      <c r="D2389" s="3"/>
      <c r="E2389" s="3"/>
      <c r="F2389" s="3"/>
      <c r="H2389" s="3"/>
      <c r="I2389" s="3"/>
      <c r="J2389" s="3"/>
      <c r="K2389" s="3"/>
      <c r="L2389" s="3"/>
      <c r="M2389" s="3"/>
      <c r="N2389" s="3"/>
      <c r="O2389" s="3"/>
      <c r="P2389" s="3"/>
      <c r="Q2389" s="3"/>
      <c r="R2389" s="3"/>
      <c r="S2389" s="3"/>
      <c r="T2389" s="3"/>
      <c r="U2389" s="3"/>
      <c r="V2389" s="3"/>
      <c r="W2389" s="3"/>
      <c r="X2389" s="3"/>
      <c r="Y2389" s="3"/>
      <c r="Z2389" s="3"/>
      <c r="AA2389" s="3"/>
      <c r="AB2389" s="3"/>
      <c r="AC2389" s="3"/>
      <c r="AD2389" s="3"/>
      <c r="AE2389" s="3"/>
      <c r="AF2389" s="3"/>
      <c r="AG2389" s="3"/>
      <c r="AH2389" s="3"/>
      <c r="AI2389" s="3"/>
      <c r="AJ2389" s="3"/>
      <c r="AK2389" s="3"/>
      <c r="AL2389" s="3"/>
      <c r="AM2389" s="3"/>
      <c r="AN2389" s="3"/>
      <c r="AO2389" s="3"/>
      <c r="AP2389" s="3"/>
      <c r="AQ2389" s="3"/>
      <c r="AR2389" s="3"/>
      <c r="AS2389" s="3"/>
      <c r="AT2389" s="3"/>
      <c r="AU2389" s="3"/>
      <c r="AV2389" s="3"/>
      <c r="AW2389" s="3"/>
      <c r="AX2389" s="3"/>
      <c r="AY2389" s="3"/>
      <c r="AZ2389" s="3"/>
      <c r="BA2389" s="3"/>
      <c r="BB2389" s="3"/>
      <c r="BC2389" s="3"/>
      <c r="BD2389" s="3"/>
      <c r="BE2389" s="3"/>
      <c r="BF2389" s="3"/>
      <c r="BG2389" s="3"/>
      <c r="BH2389" s="3"/>
      <c r="BI2389" s="3"/>
      <c r="BJ2389" s="3"/>
      <c r="BK2389" s="3"/>
      <c r="BL2389" s="51"/>
      <c r="BM2389" s="8"/>
      <c r="BN2389" s="8"/>
      <c r="BO2389" s="10"/>
      <c r="BP2389" s="8"/>
      <c r="BQ2389" s="8"/>
      <c r="BR2389" s="8"/>
      <c r="BS2389" s="8"/>
      <c r="BT2389" s="8"/>
      <c r="BU2389" s="8"/>
      <c r="BV2389" s="8"/>
      <c r="BW2389" s="8"/>
    </row>
    <row r="2390" spans="1:75" x14ac:dyDescent="0.3">
      <c r="A2390" s="7"/>
      <c r="B2390" s="3"/>
      <c r="C2390" s="3"/>
      <c r="D2390" s="3"/>
      <c r="E2390" s="3"/>
      <c r="F2390" s="3"/>
      <c r="H2390" s="3"/>
      <c r="I2390" s="3"/>
      <c r="J2390" s="3"/>
      <c r="K2390" s="3"/>
      <c r="L2390" s="3"/>
      <c r="M2390" s="3"/>
      <c r="N2390" s="3"/>
      <c r="O2390" s="3"/>
      <c r="P2390" s="3"/>
      <c r="Q2390" s="3"/>
      <c r="R2390" s="3"/>
      <c r="S2390" s="3"/>
      <c r="T2390" s="3"/>
      <c r="U2390" s="3"/>
      <c r="V2390" s="3"/>
      <c r="W2390" s="3"/>
      <c r="X2390" s="3"/>
      <c r="Y2390" s="3"/>
      <c r="Z2390" s="3"/>
      <c r="AA2390" s="3"/>
      <c r="AB2390" s="3"/>
      <c r="AC2390" s="3"/>
      <c r="AD2390" s="3"/>
      <c r="AE2390" s="3"/>
      <c r="AF2390" s="3"/>
      <c r="AG2390" s="3"/>
      <c r="AH2390" s="3"/>
      <c r="AI2390" s="3"/>
      <c r="AJ2390" s="3"/>
      <c r="AK2390" s="3"/>
      <c r="AL2390" s="3"/>
      <c r="AM2390" s="3"/>
      <c r="AN2390" s="3"/>
      <c r="AO2390" s="3"/>
      <c r="AP2390" s="3"/>
      <c r="AQ2390" s="3"/>
      <c r="AR2390" s="3"/>
      <c r="AS2390" s="3"/>
      <c r="AT2390" s="3"/>
      <c r="AU2390" s="3"/>
      <c r="AV2390" s="3"/>
      <c r="AW2390" s="3"/>
      <c r="AX2390" s="3"/>
      <c r="AY2390" s="3"/>
      <c r="AZ2390" s="3"/>
      <c r="BA2390" s="3"/>
      <c r="BB2390" s="3"/>
      <c r="BC2390" s="3"/>
      <c r="BD2390" s="3"/>
      <c r="BE2390" s="3"/>
      <c r="BF2390" s="3"/>
      <c r="BG2390" s="3"/>
      <c r="BH2390" s="3"/>
      <c r="BI2390" s="3"/>
      <c r="BJ2390" s="3"/>
      <c r="BK2390" s="3"/>
      <c r="BL2390" s="51"/>
      <c r="BM2390" s="8"/>
      <c r="BN2390" s="8"/>
      <c r="BO2390" s="10"/>
      <c r="BP2390" s="8"/>
      <c r="BQ2390" s="8"/>
      <c r="BR2390" s="8"/>
      <c r="BS2390" s="8"/>
      <c r="BT2390" s="8"/>
      <c r="BU2390" s="8"/>
      <c r="BV2390" s="8"/>
      <c r="BW2390" s="8"/>
    </row>
    <row r="2391" spans="1:75" x14ac:dyDescent="0.3">
      <c r="A2391" s="7"/>
      <c r="B2391" s="3"/>
      <c r="C2391" s="3"/>
      <c r="D2391" s="3"/>
      <c r="E2391" s="3"/>
      <c r="F2391" s="3"/>
      <c r="H2391" s="3"/>
      <c r="I2391" s="3"/>
      <c r="J2391" s="3"/>
      <c r="K2391" s="3"/>
      <c r="L2391" s="3"/>
      <c r="M2391" s="3"/>
      <c r="N2391" s="3"/>
      <c r="O2391" s="3"/>
      <c r="P2391" s="3"/>
      <c r="Q2391" s="3"/>
      <c r="R2391" s="3"/>
      <c r="S2391" s="3"/>
      <c r="T2391" s="3"/>
      <c r="U2391" s="3"/>
      <c r="V2391" s="3"/>
      <c r="W2391" s="3"/>
      <c r="X2391" s="3"/>
      <c r="Y2391" s="3"/>
      <c r="Z2391" s="3"/>
      <c r="AA2391" s="3"/>
      <c r="AB2391" s="3"/>
      <c r="AC2391" s="3"/>
      <c r="AD2391" s="3"/>
      <c r="AE2391" s="3"/>
      <c r="AF2391" s="3"/>
      <c r="AG2391" s="3"/>
      <c r="AH2391" s="3"/>
      <c r="AI2391" s="3"/>
      <c r="AJ2391" s="3"/>
      <c r="AK2391" s="3"/>
      <c r="AL2391" s="3"/>
      <c r="AM2391" s="3"/>
      <c r="AN2391" s="3"/>
      <c r="AO2391" s="3"/>
      <c r="AP2391" s="3"/>
      <c r="AQ2391" s="3"/>
      <c r="AR2391" s="3"/>
      <c r="AS2391" s="3"/>
      <c r="AT2391" s="3"/>
      <c r="AU2391" s="3"/>
      <c r="AV2391" s="3"/>
      <c r="AW2391" s="3"/>
      <c r="AX2391" s="3"/>
      <c r="AY2391" s="3"/>
      <c r="AZ2391" s="3"/>
      <c r="BA2391" s="3"/>
      <c r="BB2391" s="3"/>
      <c r="BC2391" s="3"/>
      <c r="BD2391" s="3"/>
      <c r="BE2391" s="3"/>
      <c r="BF2391" s="3"/>
      <c r="BG2391" s="3"/>
      <c r="BH2391" s="3"/>
      <c r="BI2391" s="3"/>
      <c r="BJ2391" s="3"/>
      <c r="BK2391" s="3"/>
      <c r="BL2391" s="51"/>
      <c r="BM2391" s="8"/>
      <c r="BN2391" s="8"/>
      <c r="BO2391" s="10"/>
      <c r="BP2391" s="8"/>
      <c r="BQ2391" s="8"/>
      <c r="BR2391" s="8"/>
      <c r="BS2391" s="8"/>
      <c r="BT2391" s="8"/>
      <c r="BU2391" s="8"/>
      <c r="BV2391" s="8"/>
      <c r="BW2391" s="8"/>
    </row>
    <row r="2392" spans="1:75" x14ac:dyDescent="0.3">
      <c r="A2392" s="7"/>
      <c r="B2392" s="3"/>
      <c r="C2392" s="3"/>
      <c r="D2392" s="3"/>
      <c r="E2392" s="3"/>
      <c r="F2392" s="3"/>
      <c r="H2392" s="3"/>
      <c r="I2392" s="3"/>
      <c r="J2392" s="3"/>
      <c r="K2392" s="3"/>
      <c r="L2392" s="3"/>
      <c r="M2392" s="3"/>
      <c r="N2392" s="3"/>
      <c r="O2392" s="3"/>
      <c r="P2392" s="3"/>
      <c r="Q2392" s="3"/>
      <c r="R2392" s="3"/>
      <c r="S2392" s="3"/>
      <c r="T2392" s="3"/>
      <c r="U2392" s="3"/>
      <c r="V2392" s="3"/>
      <c r="W2392" s="3"/>
      <c r="X2392" s="3"/>
      <c r="Y2392" s="3"/>
      <c r="Z2392" s="3"/>
      <c r="AA2392" s="3"/>
      <c r="AB2392" s="3"/>
      <c r="AC2392" s="3"/>
      <c r="AD2392" s="3"/>
      <c r="AE2392" s="3"/>
      <c r="AF2392" s="3"/>
      <c r="AG2392" s="3"/>
      <c r="AH2392" s="3"/>
      <c r="AI2392" s="3"/>
      <c r="AJ2392" s="3"/>
      <c r="AK2392" s="3"/>
      <c r="AL2392" s="3"/>
      <c r="AM2392" s="3"/>
      <c r="AN2392" s="3"/>
      <c r="AO2392" s="3"/>
      <c r="AP2392" s="3"/>
      <c r="AQ2392" s="3"/>
      <c r="AR2392" s="3"/>
      <c r="AS2392" s="3"/>
      <c r="AT2392" s="3"/>
      <c r="AU2392" s="3"/>
      <c r="AV2392" s="3"/>
      <c r="AW2392" s="3"/>
      <c r="AX2392" s="3"/>
      <c r="AY2392" s="3"/>
      <c r="AZ2392" s="3"/>
      <c r="BA2392" s="3"/>
      <c r="BB2392" s="3"/>
      <c r="BC2392" s="3"/>
      <c r="BD2392" s="3"/>
      <c r="BE2392" s="3"/>
      <c r="BF2392" s="3"/>
      <c r="BG2392" s="3"/>
      <c r="BH2392" s="3"/>
      <c r="BI2392" s="3"/>
      <c r="BJ2392" s="3"/>
      <c r="BK2392" s="3"/>
      <c r="BL2392" s="51"/>
      <c r="BM2392" s="8"/>
      <c r="BN2392" s="8"/>
      <c r="BO2392" s="10"/>
      <c r="BP2392" s="8"/>
      <c r="BQ2392" s="8"/>
      <c r="BR2392" s="8"/>
      <c r="BS2392" s="8"/>
      <c r="BT2392" s="8"/>
      <c r="BU2392" s="8"/>
      <c r="BV2392" s="8"/>
      <c r="BW2392" s="8"/>
    </row>
    <row r="2393" spans="1:75" x14ac:dyDescent="0.3">
      <c r="A2393" s="7"/>
      <c r="B2393" s="3"/>
      <c r="C2393" s="3"/>
      <c r="D2393" s="3"/>
      <c r="E2393" s="3"/>
      <c r="F2393" s="3"/>
      <c r="H2393" s="3"/>
      <c r="I2393" s="3"/>
      <c r="J2393" s="3"/>
      <c r="K2393" s="3"/>
      <c r="L2393" s="3"/>
      <c r="M2393" s="3"/>
      <c r="N2393" s="3"/>
      <c r="O2393" s="3"/>
      <c r="P2393" s="3"/>
      <c r="Q2393" s="3"/>
      <c r="R2393" s="3"/>
      <c r="S2393" s="3"/>
      <c r="T2393" s="3"/>
      <c r="U2393" s="3"/>
      <c r="V2393" s="3"/>
      <c r="W2393" s="3"/>
      <c r="X2393" s="3"/>
      <c r="Y2393" s="3"/>
      <c r="Z2393" s="3"/>
      <c r="AA2393" s="3"/>
      <c r="AB2393" s="3"/>
      <c r="AC2393" s="3"/>
      <c r="AD2393" s="3"/>
      <c r="AE2393" s="3"/>
      <c r="AF2393" s="3"/>
      <c r="AG2393" s="3"/>
      <c r="AH2393" s="3"/>
      <c r="AI2393" s="3"/>
      <c r="AJ2393" s="3"/>
      <c r="AK2393" s="3"/>
      <c r="AL2393" s="3"/>
      <c r="AM2393" s="3"/>
      <c r="AN2393" s="3"/>
      <c r="AO2393" s="3"/>
      <c r="AP2393" s="3"/>
      <c r="AQ2393" s="3"/>
      <c r="AR2393" s="3"/>
      <c r="AS2393" s="3"/>
      <c r="AT2393" s="3"/>
      <c r="AU2393" s="3"/>
      <c r="AV2393" s="3"/>
      <c r="AW2393" s="3"/>
      <c r="AX2393" s="3"/>
      <c r="AY2393" s="3"/>
      <c r="AZ2393" s="3"/>
      <c r="BA2393" s="3"/>
      <c r="BB2393" s="3"/>
      <c r="BC2393" s="3"/>
      <c r="BD2393" s="3"/>
      <c r="BE2393" s="3"/>
      <c r="BF2393" s="3"/>
      <c r="BG2393" s="3"/>
      <c r="BH2393" s="3"/>
      <c r="BI2393" s="3"/>
      <c r="BJ2393" s="3"/>
      <c r="BK2393" s="3"/>
      <c r="BL2393" s="51"/>
      <c r="BM2393" s="8"/>
      <c r="BN2393" s="8"/>
      <c r="BO2393" s="10"/>
      <c r="BP2393" s="8"/>
      <c r="BQ2393" s="8"/>
      <c r="BR2393" s="8"/>
      <c r="BS2393" s="8"/>
      <c r="BT2393" s="8"/>
      <c r="BU2393" s="8"/>
      <c r="BV2393" s="8"/>
      <c r="BW2393" s="8"/>
    </row>
    <row r="2394" spans="1:75" x14ac:dyDescent="0.3">
      <c r="A2394" s="7"/>
      <c r="B2394" s="3"/>
      <c r="C2394" s="3"/>
      <c r="D2394" s="3"/>
      <c r="E2394" s="3"/>
      <c r="F2394" s="3"/>
      <c r="H2394" s="3"/>
      <c r="I2394" s="3"/>
      <c r="J2394" s="3"/>
      <c r="K2394" s="3"/>
      <c r="L2394" s="3"/>
      <c r="M2394" s="3"/>
      <c r="N2394" s="3"/>
      <c r="O2394" s="3"/>
      <c r="P2394" s="3"/>
      <c r="Q2394" s="3"/>
      <c r="R2394" s="3"/>
      <c r="S2394" s="3"/>
      <c r="T2394" s="3"/>
      <c r="U2394" s="3"/>
      <c r="V2394" s="3"/>
      <c r="W2394" s="3"/>
      <c r="X2394" s="3"/>
      <c r="Y2394" s="3"/>
      <c r="Z2394" s="3"/>
      <c r="AA2394" s="3"/>
      <c r="AB2394" s="3"/>
      <c r="AC2394" s="3"/>
      <c r="AD2394" s="3"/>
      <c r="AE2394" s="3"/>
      <c r="AF2394" s="3"/>
      <c r="AG2394" s="3"/>
      <c r="AH2394" s="3"/>
      <c r="AI2394" s="3"/>
      <c r="AJ2394" s="3"/>
      <c r="AK2394" s="3"/>
      <c r="AL2394" s="3"/>
      <c r="AM2394" s="3"/>
      <c r="AN2394" s="3"/>
      <c r="AO2394" s="3"/>
      <c r="AP2394" s="3"/>
      <c r="AQ2394" s="3"/>
      <c r="AR2394" s="3"/>
      <c r="AS2394" s="3"/>
      <c r="AT2394" s="3"/>
      <c r="AU2394" s="3"/>
      <c r="AV2394" s="3"/>
      <c r="AW2394" s="3"/>
      <c r="AX2394" s="3"/>
      <c r="AY2394" s="3"/>
      <c r="AZ2394" s="3"/>
      <c r="BA2394" s="3"/>
      <c r="BB2394" s="3"/>
      <c r="BC2394" s="3"/>
      <c r="BD2394" s="3"/>
      <c r="BE2394" s="3"/>
      <c r="BF2394" s="3"/>
      <c r="BG2394" s="3"/>
      <c r="BH2394" s="3"/>
      <c r="BI2394" s="3"/>
      <c r="BJ2394" s="3"/>
      <c r="BK2394" s="3"/>
      <c r="BL2394" s="51"/>
      <c r="BM2394" s="8"/>
      <c r="BN2394" s="8"/>
      <c r="BO2394" s="10"/>
      <c r="BP2394" s="8"/>
      <c r="BQ2394" s="8"/>
      <c r="BR2394" s="8"/>
      <c r="BS2394" s="8"/>
      <c r="BT2394" s="8"/>
      <c r="BU2394" s="8"/>
      <c r="BV2394" s="8"/>
      <c r="BW2394" s="8"/>
    </row>
    <row r="2395" spans="1:75" x14ac:dyDescent="0.3">
      <c r="A2395" s="7"/>
      <c r="B2395" s="3"/>
      <c r="C2395" s="3"/>
      <c r="D2395" s="3"/>
      <c r="E2395" s="3"/>
      <c r="F2395" s="3"/>
      <c r="H2395" s="3"/>
      <c r="I2395" s="3"/>
      <c r="J2395" s="3"/>
      <c r="K2395" s="3"/>
      <c r="L2395" s="3"/>
      <c r="M2395" s="3"/>
      <c r="N2395" s="3"/>
      <c r="O2395" s="3"/>
      <c r="P2395" s="3"/>
      <c r="Q2395" s="3"/>
      <c r="R2395" s="3"/>
      <c r="S2395" s="3"/>
      <c r="T2395" s="3"/>
      <c r="U2395" s="3"/>
      <c r="V2395" s="3"/>
      <c r="W2395" s="3"/>
      <c r="X2395" s="3"/>
      <c r="Y2395" s="3"/>
      <c r="Z2395" s="3"/>
      <c r="AA2395" s="3"/>
      <c r="AB2395" s="3"/>
      <c r="AC2395" s="3"/>
      <c r="AD2395" s="3"/>
      <c r="AE2395" s="3"/>
      <c r="AF2395" s="3"/>
      <c r="AG2395" s="3"/>
      <c r="AH2395" s="3"/>
      <c r="AI2395" s="3"/>
      <c r="AJ2395" s="3"/>
      <c r="AK2395" s="3"/>
      <c r="AL2395" s="3"/>
      <c r="AM2395" s="3"/>
      <c r="AN2395" s="3"/>
      <c r="AO2395" s="3"/>
      <c r="AP2395" s="3"/>
      <c r="AQ2395" s="3"/>
      <c r="AR2395" s="3"/>
      <c r="AS2395" s="3"/>
      <c r="AT2395" s="3"/>
      <c r="AU2395" s="3"/>
      <c r="AV2395" s="3"/>
      <c r="AW2395" s="3"/>
      <c r="AX2395" s="3"/>
      <c r="AY2395" s="3"/>
      <c r="AZ2395" s="3"/>
      <c r="BA2395" s="3"/>
      <c r="BB2395" s="3"/>
      <c r="BC2395" s="3"/>
      <c r="BD2395" s="3"/>
      <c r="BE2395" s="3"/>
      <c r="BF2395" s="3"/>
      <c r="BG2395" s="3"/>
      <c r="BH2395" s="3"/>
      <c r="BI2395" s="3"/>
      <c r="BJ2395" s="3"/>
      <c r="BK2395" s="3"/>
      <c r="BL2395" s="51"/>
      <c r="BM2395" s="8"/>
      <c r="BN2395" s="8"/>
      <c r="BO2395" s="10"/>
      <c r="BP2395" s="8"/>
      <c r="BQ2395" s="8"/>
      <c r="BR2395" s="8"/>
      <c r="BS2395" s="8"/>
      <c r="BT2395" s="8"/>
      <c r="BU2395" s="8"/>
      <c r="BV2395" s="8"/>
      <c r="BW2395" s="8"/>
    </row>
    <row r="2396" spans="1:75" x14ac:dyDescent="0.3">
      <c r="A2396" s="7"/>
      <c r="B2396" s="3"/>
      <c r="C2396" s="3"/>
      <c r="D2396" s="3"/>
      <c r="E2396" s="3"/>
      <c r="F2396" s="3"/>
      <c r="H2396" s="3"/>
      <c r="I2396" s="3"/>
      <c r="J2396" s="3"/>
      <c r="K2396" s="3"/>
      <c r="L2396" s="3"/>
      <c r="M2396" s="3"/>
      <c r="N2396" s="3"/>
      <c r="O2396" s="3"/>
      <c r="P2396" s="3"/>
      <c r="Q2396" s="3"/>
      <c r="R2396" s="3"/>
      <c r="S2396" s="3"/>
      <c r="T2396" s="3"/>
      <c r="U2396" s="3"/>
      <c r="V2396" s="3"/>
      <c r="W2396" s="3"/>
      <c r="X2396" s="3"/>
      <c r="Y2396" s="3"/>
      <c r="Z2396" s="3"/>
      <c r="AA2396" s="3"/>
      <c r="AB2396" s="3"/>
      <c r="AC2396" s="3"/>
      <c r="AD2396" s="3"/>
      <c r="AE2396" s="3"/>
      <c r="AF2396" s="3"/>
      <c r="AG2396" s="3"/>
      <c r="AH2396" s="3"/>
      <c r="AI2396" s="3"/>
      <c r="AJ2396" s="3"/>
      <c r="AK2396" s="3"/>
      <c r="AL2396" s="3"/>
      <c r="AM2396" s="3"/>
      <c r="AN2396" s="3"/>
      <c r="AO2396" s="3"/>
      <c r="AP2396" s="3"/>
      <c r="AQ2396" s="3"/>
      <c r="AR2396" s="3"/>
      <c r="AS2396" s="3"/>
      <c r="AT2396" s="3"/>
      <c r="AU2396" s="3"/>
      <c r="AV2396" s="3"/>
      <c r="AW2396" s="3"/>
      <c r="AX2396" s="3"/>
      <c r="AY2396" s="3"/>
      <c r="AZ2396" s="3"/>
      <c r="BA2396" s="3"/>
      <c r="BB2396" s="3"/>
      <c r="BC2396" s="3"/>
      <c r="BD2396" s="3"/>
      <c r="BE2396" s="3"/>
      <c r="BF2396" s="3"/>
      <c r="BG2396" s="3"/>
      <c r="BH2396" s="3"/>
      <c r="BI2396" s="3"/>
      <c r="BJ2396" s="3"/>
      <c r="BK2396" s="3"/>
      <c r="BL2396" s="51"/>
      <c r="BM2396" s="8"/>
      <c r="BN2396" s="8"/>
      <c r="BO2396" s="10"/>
      <c r="BP2396" s="8"/>
      <c r="BQ2396" s="8"/>
      <c r="BR2396" s="8"/>
      <c r="BS2396" s="8"/>
      <c r="BT2396" s="8"/>
      <c r="BU2396" s="8"/>
      <c r="BV2396" s="8"/>
      <c r="BW2396" s="8"/>
    </row>
    <row r="2397" spans="1:75" x14ac:dyDescent="0.3">
      <c r="A2397" s="7"/>
      <c r="B2397" s="3"/>
      <c r="C2397" s="3"/>
      <c r="D2397" s="3"/>
      <c r="E2397" s="3"/>
      <c r="F2397" s="3"/>
      <c r="H2397" s="3"/>
      <c r="I2397" s="3"/>
      <c r="J2397" s="3"/>
      <c r="K2397" s="3"/>
      <c r="L2397" s="3"/>
      <c r="M2397" s="3"/>
      <c r="N2397" s="3"/>
      <c r="O2397" s="3"/>
      <c r="P2397" s="3"/>
      <c r="Q2397" s="3"/>
      <c r="R2397" s="3"/>
      <c r="S2397" s="3"/>
      <c r="T2397" s="3"/>
      <c r="U2397" s="3"/>
      <c r="V2397" s="3"/>
      <c r="W2397" s="3"/>
      <c r="X2397" s="3"/>
      <c r="Y2397" s="3"/>
      <c r="Z2397" s="3"/>
      <c r="AA2397" s="3"/>
      <c r="AB2397" s="3"/>
      <c r="AC2397" s="3"/>
      <c r="AD2397" s="3"/>
      <c r="AE2397" s="3"/>
      <c r="AF2397" s="3"/>
      <c r="AG2397" s="3"/>
      <c r="AH2397" s="3"/>
      <c r="AI2397" s="3"/>
      <c r="AJ2397" s="3"/>
      <c r="AK2397" s="3"/>
      <c r="AL2397" s="3"/>
      <c r="AM2397" s="3"/>
      <c r="AN2397" s="3"/>
      <c r="AO2397" s="3"/>
      <c r="AP2397" s="3"/>
      <c r="AQ2397" s="3"/>
      <c r="AR2397" s="3"/>
      <c r="AS2397" s="3"/>
      <c r="AT2397" s="3"/>
      <c r="AU2397" s="3"/>
      <c r="AV2397" s="3"/>
      <c r="AW2397" s="3"/>
      <c r="AX2397" s="3"/>
      <c r="AY2397" s="3"/>
      <c r="AZ2397" s="3"/>
      <c r="BA2397" s="3"/>
      <c r="BB2397" s="3"/>
      <c r="BC2397" s="3"/>
      <c r="BD2397" s="3"/>
      <c r="BE2397" s="3"/>
      <c r="BF2397" s="3"/>
      <c r="BG2397" s="3"/>
      <c r="BH2397" s="3"/>
      <c r="BI2397" s="3"/>
      <c r="BJ2397" s="3"/>
      <c r="BK2397" s="3"/>
      <c r="BL2397" s="51"/>
      <c r="BM2397" s="8"/>
      <c r="BN2397" s="8"/>
      <c r="BO2397" s="10"/>
      <c r="BP2397" s="8"/>
      <c r="BQ2397" s="8"/>
      <c r="BR2397" s="8"/>
      <c r="BS2397" s="8"/>
      <c r="BT2397" s="8"/>
      <c r="BU2397" s="8"/>
      <c r="BV2397" s="8"/>
      <c r="BW2397" s="8"/>
    </row>
    <row r="2398" spans="1:75" x14ac:dyDescent="0.3">
      <c r="A2398" s="7"/>
      <c r="B2398" s="3"/>
      <c r="C2398" s="3"/>
      <c r="D2398" s="3"/>
      <c r="E2398" s="3"/>
      <c r="F2398" s="3"/>
      <c r="H2398" s="3"/>
      <c r="I2398" s="3"/>
      <c r="J2398" s="3"/>
      <c r="K2398" s="3"/>
      <c r="L2398" s="3"/>
      <c r="M2398" s="3"/>
      <c r="N2398" s="3"/>
      <c r="O2398" s="3"/>
      <c r="P2398" s="3"/>
      <c r="Q2398" s="3"/>
      <c r="R2398" s="3"/>
      <c r="S2398" s="3"/>
      <c r="T2398" s="3"/>
      <c r="U2398" s="3"/>
      <c r="V2398" s="3"/>
      <c r="W2398" s="3"/>
      <c r="X2398" s="3"/>
      <c r="Y2398" s="3"/>
      <c r="Z2398" s="3"/>
      <c r="AA2398" s="3"/>
      <c r="AB2398" s="3"/>
      <c r="AC2398" s="3"/>
      <c r="AD2398" s="3"/>
      <c r="AE2398" s="3"/>
      <c r="AF2398" s="3"/>
      <c r="AG2398" s="3"/>
      <c r="AH2398" s="3"/>
      <c r="AI2398" s="3"/>
      <c r="AJ2398" s="3"/>
      <c r="AK2398" s="3"/>
      <c r="AL2398" s="3"/>
      <c r="AM2398" s="3"/>
      <c r="AN2398" s="3"/>
      <c r="AO2398" s="3"/>
      <c r="AP2398" s="3"/>
      <c r="AQ2398" s="3"/>
      <c r="AR2398" s="3"/>
      <c r="AS2398" s="3"/>
      <c r="AT2398" s="3"/>
      <c r="AU2398" s="3"/>
      <c r="AV2398" s="3"/>
      <c r="AW2398" s="3"/>
      <c r="AX2398" s="3"/>
      <c r="AY2398" s="3"/>
      <c r="AZ2398" s="3"/>
      <c r="BA2398" s="3"/>
      <c r="BB2398" s="3"/>
      <c r="BC2398" s="3"/>
      <c r="BD2398" s="3"/>
      <c r="BE2398" s="3"/>
      <c r="BF2398" s="3"/>
      <c r="BG2398" s="3"/>
      <c r="BH2398" s="3"/>
      <c r="BI2398" s="3"/>
      <c r="BJ2398" s="3"/>
      <c r="BK2398" s="3"/>
      <c r="BL2398" s="51"/>
      <c r="BM2398" s="8"/>
      <c r="BN2398" s="8"/>
      <c r="BO2398" s="10"/>
      <c r="BP2398" s="8"/>
      <c r="BQ2398" s="8"/>
      <c r="BR2398" s="8"/>
      <c r="BS2398" s="8"/>
      <c r="BT2398" s="8"/>
      <c r="BU2398" s="8"/>
      <c r="BV2398" s="8"/>
      <c r="BW2398" s="8"/>
    </row>
    <row r="2399" spans="1:75" x14ac:dyDescent="0.3">
      <c r="A2399" s="7"/>
      <c r="B2399" s="3"/>
      <c r="C2399" s="3"/>
      <c r="D2399" s="3"/>
      <c r="E2399" s="3"/>
      <c r="F2399" s="3"/>
      <c r="H2399" s="3"/>
      <c r="I2399" s="3"/>
      <c r="J2399" s="3"/>
      <c r="K2399" s="3"/>
      <c r="L2399" s="3"/>
      <c r="M2399" s="3"/>
      <c r="N2399" s="3"/>
      <c r="O2399" s="3"/>
      <c r="P2399" s="3"/>
      <c r="Q2399" s="3"/>
      <c r="R2399" s="3"/>
      <c r="S2399" s="3"/>
      <c r="T2399" s="3"/>
      <c r="U2399" s="3"/>
      <c r="V2399" s="3"/>
      <c r="W2399" s="3"/>
      <c r="X2399" s="3"/>
      <c r="Y2399" s="3"/>
      <c r="Z2399" s="3"/>
      <c r="AA2399" s="3"/>
      <c r="AB2399" s="3"/>
      <c r="AC2399" s="3"/>
      <c r="AD2399" s="3"/>
      <c r="AE2399" s="3"/>
      <c r="AF2399" s="3"/>
      <c r="AG2399" s="3"/>
      <c r="AH2399" s="3"/>
      <c r="AI2399" s="3"/>
      <c r="AJ2399" s="3"/>
      <c r="AK2399" s="3"/>
      <c r="AL2399" s="3"/>
      <c r="AM2399" s="3"/>
      <c r="AN2399" s="3"/>
      <c r="AO2399" s="3"/>
      <c r="AP2399" s="3"/>
      <c r="AQ2399" s="3"/>
      <c r="AR2399" s="3"/>
      <c r="AS2399" s="3"/>
      <c r="AT2399" s="3"/>
      <c r="AU2399" s="3"/>
      <c r="AV2399" s="3"/>
      <c r="AW2399" s="3"/>
      <c r="AX2399" s="3"/>
      <c r="AY2399" s="3"/>
      <c r="AZ2399" s="3"/>
      <c r="BA2399" s="3"/>
      <c r="BB2399" s="3"/>
      <c r="BC2399" s="3"/>
      <c r="BD2399" s="3"/>
      <c r="BE2399" s="3"/>
      <c r="BF2399" s="3"/>
      <c r="BG2399" s="3"/>
      <c r="BH2399" s="3"/>
      <c r="BI2399" s="3"/>
      <c r="BJ2399" s="3"/>
      <c r="BK2399" s="3"/>
      <c r="BL2399" s="51"/>
      <c r="BM2399" s="8"/>
      <c r="BN2399" s="8"/>
      <c r="BO2399" s="10"/>
      <c r="BP2399" s="8"/>
      <c r="BQ2399" s="8"/>
      <c r="BR2399" s="8"/>
      <c r="BS2399" s="8"/>
      <c r="BT2399" s="8"/>
      <c r="BU2399" s="8"/>
      <c r="BV2399" s="8"/>
      <c r="BW2399" s="8"/>
    </row>
    <row r="2400" spans="1:75" x14ac:dyDescent="0.3">
      <c r="A2400" s="7"/>
      <c r="B2400" s="3"/>
      <c r="C2400" s="3"/>
      <c r="D2400" s="3"/>
      <c r="E2400" s="3"/>
      <c r="F2400" s="3"/>
      <c r="H2400" s="3"/>
      <c r="I2400" s="3"/>
      <c r="J2400" s="3"/>
      <c r="K2400" s="3"/>
      <c r="L2400" s="3"/>
      <c r="M2400" s="3"/>
      <c r="N2400" s="3"/>
      <c r="O2400" s="3"/>
      <c r="P2400" s="3"/>
      <c r="Q2400" s="3"/>
      <c r="R2400" s="3"/>
      <c r="S2400" s="3"/>
      <c r="T2400" s="3"/>
      <c r="U2400" s="3"/>
      <c r="V2400" s="3"/>
      <c r="W2400" s="3"/>
      <c r="X2400" s="3"/>
      <c r="Y2400" s="3"/>
      <c r="Z2400" s="3"/>
      <c r="AA2400" s="3"/>
      <c r="AB2400" s="3"/>
      <c r="AC2400" s="3"/>
      <c r="AD2400" s="3"/>
      <c r="AE2400" s="3"/>
      <c r="AF2400" s="3"/>
      <c r="AG2400" s="3"/>
      <c r="AH2400" s="3"/>
      <c r="AI2400" s="3"/>
      <c r="AJ2400" s="3"/>
      <c r="AK2400" s="3"/>
      <c r="AL2400" s="3"/>
      <c r="AM2400" s="3"/>
      <c r="AN2400" s="3"/>
      <c r="AO2400" s="3"/>
      <c r="AP2400" s="3"/>
      <c r="AQ2400" s="3"/>
      <c r="AR2400" s="3"/>
      <c r="AS2400" s="3"/>
      <c r="AT2400" s="3"/>
      <c r="AU2400" s="3"/>
      <c r="AV2400" s="3"/>
      <c r="AW2400" s="3"/>
      <c r="AX2400" s="3"/>
      <c r="AY2400" s="3"/>
      <c r="AZ2400" s="3"/>
      <c r="BA2400" s="3"/>
      <c r="BB2400" s="3"/>
      <c r="BC2400" s="3"/>
      <c r="BD2400" s="3"/>
      <c r="BE2400" s="3"/>
      <c r="BF2400" s="3"/>
      <c r="BG2400" s="3"/>
      <c r="BH2400" s="3"/>
      <c r="BI2400" s="3"/>
      <c r="BJ2400" s="3"/>
      <c r="BK2400" s="3"/>
      <c r="BL2400" s="51"/>
      <c r="BM2400" s="8"/>
      <c r="BN2400" s="8"/>
      <c r="BO2400" s="10"/>
      <c r="BP2400" s="8"/>
      <c r="BQ2400" s="8"/>
      <c r="BR2400" s="8"/>
      <c r="BS2400" s="8"/>
      <c r="BT2400" s="8"/>
      <c r="BU2400" s="8"/>
      <c r="BV2400" s="8"/>
      <c r="BW2400" s="8"/>
    </row>
    <row r="2401" spans="1:75" x14ac:dyDescent="0.3">
      <c r="A2401" s="7"/>
      <c r="B2401" s="3"/>
      <c r="C2401" s="3"/>
      <c r="D2401" s="3"/>
      <c r="E2401" s="3"/>
      <c r="F2401" s="3"/>
      <c r="H2401" s="3"/>
      <c r="I2401" s="3"/>
      <c r="J2401" s="3"/>
      <c r="K2401" s="3"/>
      <c r="L2401" s="3"/>
      <c r="M2401" s="3"/>
      <c r="N2401" s="3"/>
      <c r="O2401" s="3"/>
      <c r="P2401" s="3"/>
      <c r="Q2401" s="3"/>
      <c r="R2401" s="3"/>
      <c r="S2401" s="3"/>
      <c r="T2401" s="3"/>
      <c r="U2401" s="3"/>
      <c r="V2401" s="3"/>
      <c r="W2401" s="3"/>
      <c r="X2401" s="3"/>
      <c r="Y2401" s="3"/>
      <c r="Z2401" s="3"/>
      <c r="AA2401" s="3"/>
      <c r="AB2401" s="3"/>
      <c r="AC2401" s="3"/>
      <c r="AD2401" s="3"/>
      <c r="AE2401" s="3"/>
      <c r="AF2401" s="3"/>
      <c r="AG2401" s="3"/>
      <c r="AH2401" s="3"/>
      <c r="AI2401" s="3"/>
      <c r="AJ2401" s="3"/>
      <c r="AK2401" s="3"/>
      <c r="AL2401" s="3"/>
      <c r="AM2401" s="3"/>
      <c r="AN2401" s="3"/>
      <c r="AO2401" s="3"/>
      <c r="AP2401" s="3"/>
      <c r="AQ2401" s="3"/>
      <c r="AR2401" s="3"/>
      <c r="AS2401" s="3"/>
      <c r="AT2401" s="3"/>
      <c r="AU2401" s="3"/>
      <c r="AV2401" s="3"/>
      <c r="AW2401" s="3"/>
      <c r="AX2401" s="3"/>
      <c r="AY2401" s="3"/>
      <c r="AZ2401" s="3"/>
      <c r="BA2401" s="3"/>
      <c r="BB2401" s="3"/>
      <c r="BC2401" s="3"/>
      <c r="BD2401" s="3"/>
      <c r="BE2401" s="3"/>
      <c r="BF2401" s="3"/>
      <c r="BG2401" s="3"/>
      <c r="BH2401" s="3"/>
      <c r="BI2401" s="3"/>
      <c r="BJ2401" s="3"/>
      <c r="BK2401" s="3"/>
      <c r="BL2401" s="51"/>
      <c r="BM2401" s="8"/>
      <c r="BN2401" s="8"/>
      <c r="BO2401" s="10"/>
      <c r="BP2401" s="8"/>
      <c r="BQ2401" s="8"/>
      <c r="BR2401" s="8"/>
      <c r="BS2401" s="8"/>
      <c r="BT2401" s="8"/>
      <c r="BU2401" s="8"/>
      <c r="BV2401" s="8"/>
      <c r="BW2401" s="8"/>
    </row>
    <row r="2402" spans="1:75" x14ac:dyDescent="0.3">
      <c r="A2402" s="7"/>
      <c r="B2402" s="3"/>
      <c r="C2402" s="3"/>
      <c r="D2402" s="3"/>
      <c r="E2402" s="3"/>
      <c r="F2402" s="3"/>
      <c r="H2402" s="3"/>
      <c r="I2402" s="3"/>
      <c r="J2402" s="3"/>
      <c r="K2402" s="3"/>
      <c r="L2402" s="3"/>
      <c r="M2402" s="3"/>
      <c r="N2402" s="3"/>
      <c r="O2402" s="3"/>
      <c r="P2402" s="3"/>
      <c r="Q2402" s="3"/>
      <c r="R2402" s="3"/>
      <c r="S2402" s="3"/>
      <c r="T2402" s="3"/>
      <c r="U2402" s="3"/>
      <c r="V2402" s="3"/>
      <c r="W2402" s="3"/>
      <c r="X2402" s="3"/>
      <c r="Y2402" s="3"/>
      <c r="Z2402" s="3"/>
      <c r="AA2402" s="3"/>
      <c r="AB2402" s="3"/>
      <c r="AC2402" s="3"/>
      <c r="AD2402" s="3"/>
      <c r="AE2402" s="3"/>
      <c r="AF2402" s="3"/>
      <c r="AG2402" s="3"/>
      <c r="AH2402" s="3"/>
      <c r="AI2402" s="3"/>
      <c r="AJ2402" s="3"/>
      <c r="AK2402" s="3"/>
      <c r="AL2402" s="3"/>
      <c r="AM2402" s="3"/>
      <c r="AN2402" s="3"/>
      <c r="AO2402" s="3"/>
      <c r="AP2402" s="3"/>
      <c r="AQ2402" s="3"/>
      <c r="AR2402" s="3"/>
      <c r="AS2402" s="3"/>
      <c r="AT2402" s="3"/>
      <c r="AU2402" s="3"/>
      <c r="AV2402" s="3"/>
      <c r="AW2402" s="3"/>
      <c r="AX2402" s="3"/>
      <c r="AY2402" s="3"/>
      <c r="AZ2402" s="3"/>
      <c r="BA2402" s="3"/>
      <c r="BB2402" s="3"/>
      <c r="BC2402" s="3"/>
      <c r="BD2402" s="3"/>
      <c r="BE2402" s="3"/>
      <c r="BF2402" s="3"/>
      <c r="BG2402" s="3"/>
      <c r="BH2402" s="3"/>
      <c r="BI2402" s="3"/>
      <c r="BJ2402" s="3"/>
      <c r="BK2402" s="3"/>
      <c r="BL2402" s="51"/>
      <c r="BM2402" s="8"/>
      <c r="BN2402" s="8"/>
      <c r="BO2402" s="10"/>
      <c r="BP2402" s="8"/>
      <c r="BQ2402" s="8"/>
      <c r="BR2402" s="8"/>
      <c r="BS2402" s="8"/>
      <c r="BT2402" s="8"/>
      <c r="BU2402" s="8"/>
      <c r="BV2402" s="8"/>
      <c r="BW2402" s="8"/>
    </row>
    <row r="2403" spans="1:75" x14ac:dyDescent="0.3">
      <c r="A2403" s="7"/>
      <c r="B2403" s="3"/>
      <c r="C2403" s="3"/>
      <c r="D2403" s="3"/>
      <c r="E2403" s="3"/>
      <c r="F2403" s="3"/>
      <c r="H2403" s="3"/>
      <c r="I2403" s="3"/>
      <c r="J2403" s="3"/>
      <c r="K2403" s="3"/>
      <c r="L2403" s="3"/>
      <c r="M2403" s="3"/>
      <c r="N2403" s="3"/>
      <c r="O2403" s="3"/>
      <c r="P2403" s="3"/>
      <c r="Q2403" s="3"/>
      <c r="R2403" s="3"/>
      <c r="S2403" s="3"/>
      <c r="T2403" s="3"/>
      <c r="U2403" s="3"/>
      <c r="V2403" s="3"/>
      <c r="W2403" s="3"/>
      <c r="X2403" s="3"/>
      <c r="Y2403" s="3"/>
      <c r="Z2403" s="3"/>
      <c r="AA2403" s="3"/>
      <c r="AB2403" s="3"/>
      <c r="AC2403" s="3"/>
      <c r="AD2403" s="3"/>
      <c r="AE2403" s="3"/>
      <c r="AF2403" s="3"/>
      <c r="AG2403" s="3"/>
      <c r="AH2403" s="3"/>
      <c r="AI2403" s="3"/>
      <c r="AJ2403" s="3"/>
      <c r="AK2403" s="3"/>
      <c r="AL2403" s="3"/>
      <c r="AM2403" s="3"/>
      <c r="AN2403" s="3"/>
      <c r="AO2403" s="3"/>
      <c r="AP2403" s="3"/>
      <c r="AQ2403" s="3"/>
      <c r="AR2403" s="3"/>
      <c r="AS2403" s="3"/>
      <c r="AT2403" s="3"/>
      <c r="AU2403" s="3"/>
      <c r="AV2403" s="3"/>
      <c r="AW2403" s="3"/>
      <c r="AX2403" s="3"/>
      <c r="AY2403" s="3"/>
      <c r="AZ2403" s="3"/>
      <c r="BA2403" s="3"/>
      <c r="BB2403" s="3"/>
      <c r="BC2403" s="3"/>
      <c r="BD2403" s="3"/>
      <c r="BE2403" s="3"/>
      <c r="BF2403" s="3"/>
      <c r="BG2403" s="3"/>
      <c r="BH2403" s="3"/>
      <c r="BI2403" s="3"/>
      <c r="BJ2403" s="3"/>
      <c r="BK2403" s="3"/>
      <c r="BL2403" s="51"/>
      <c r="BM2403" s="8"/>
      <c r="BN2403" s="8"/>
      <c r="BO2403" s="10"/>
      <c r="BP2403" s="8"/>
      <c r="BQ2403" s="8"/>
      <c r="BR2403" s="8"/>
      <c r="BS2403" s="8"/>
      <c r="BT2403" s="8"/>
      <c r="BU2403" s="8"/>
      <c r="BV2403" s="8"/>
      <c r="BW2403" s="8"/>
    </row>
    <row r="2404" spans="1:75" x14ac:dyDescent="0.3">
      <c r="A2404" s="7"/>
      <c r="B2404" s="3"/>
      <c r="C2404" s="3"/>
      <c r="D2404" s="3"/>
      <c r="E2404" s="3"/>
      <c r="F2404" s="3"/>
      <c r="H2404" s="3"/>
      <c r="I2404" s="3"/>
      <c r="J2404" s="3"/>
      <c r="K2404" s="3"/>
      <c r="L2404" s="3"/>
      <c r="M2404" s="3"/>
      <c r="N2404" s="3"/>
      <c r="O2404" s="3"/>
      <c r="P2404" s="3"/>
      <c r="Q2404" s="3"/>
      <c r="R2404" s="3"/>
      <c r="S2404" s="3"/>
      <c r="T2404" s="3"/>
      <c r="U2404" s="3"/>
      <c r="V2404" s="3"/>
      <c r="W2404" s="3"/>
      <c r="X2404" s="3"/>
      <c r="Y2404" s="3"/>
      <c r="Z2404" s="3"/>
      <c r="AA2404" s="3"/>
      <c r="AB2404" s="3"/>
      <c r="AC2404" s="3"/>
      <c r="AD2404" s="3"/>
      <c r="AE2404" s="3"/>
      <c r="AF2404" s="3"/>
      <c r="AG2404" s="3"/>
      <c r="AH2404" s="3"/>
      <c r="AI2404" s="3"/>
      <c r="AJ2404" s="3"/>
      <c r="AK2404" s="3"/>
      <c r="AL2404" s="3"/>
      <c r="AM2404" s="3"/>
      <c r="AN2404" s="3"/>
      <c r="AO2404" s="3"/>
      <c r="AP2404" s="3"/>
      <c r="AQ2404" s="3"/>
      <c r="AR2404" s="3"/>
      <c r="AS2404" s="3"/>
      <c r="AT2404" s="3"/>
      <c r="AU2404" s="3"/>
      <c r="AV2404" s="3"/>
      <c r="AW2404" s="3"/>
      <c r="AX2404" s="3"/>
      <c r="AY2404" s="3"/>
      <c r="AZ2404" s="3"/>
      <c r="BA2404" s="3"/>
      <c r="BB2404" s="3"/>
      <c r="BC2404" s="3"/>
      <c r="BD2404" s="3"/>
      <c r="BE2404" s="3"/>
      <c r="BF2404" s="3"/>
      <c r="BG2404" s="3"/>
      <c r="BH2404" s="3"/>
      <c r="BI2404" s="3"/>
      <c r="BJ2404" s="3"/>
      <c r="BK2404" s="3"/>
      <c r="BL2404" s="51"/>
      <c r="BM2404" s="8"/>
      <c r="BN2404" s="8"/>
      <c r="BO2404" s="10"/>
      <c r="BP2404" s="8"/>
      <c r="BQ2404" s="8"/>
      <c r="BR2404" s="8"/>
      <c r="BS2404" s="8"/>
      <c r="BT2404" s="8"/>
      <c r="BU2404" s="8"/>
      <c r="BV2404" s="8"/>
      <c r="BW2404" s="8"/>
    </row>
    <row r="2405" spans="1:75" x14ac:dyDescent="0.3">
      <c r="A2405" s="7"/>
      <c r="B2405" s="3"/>
      <c r="C2405" s="3"/>
      <c r="D2405" s="3"/>
      <c r="E2405" s="3"/>
      <c r="F2405" s="3"/>
      <c r="H2405" s="3"/>
      <c r="I2405" s="3"/>
      <c r="J2405" s="3"/>
      <c r="K2405" s="3"/>
      <c r="L2405" s="3"/>
      <c r="M2405" s="3"/>
      <c r="N2405" s="3"/>
      <c r="O2405" s="3"/>
      <c r="P2405" s="3"/>
      <c r="Q2405" s="3"/>
      <c r="R2405" s="3"/>
      <c r="S2405" s="3"/>
      <c r="T2405" s="3"/>
      <c r="U2405" s="3"/>
      <c r="V2405" s="3"/>
      <c r="W2405" s="3"/>
      <c r="X2405" s="3"/>
      <c r="Y2405" s="3"/>
      <c r="Z2405" s="3"/>
      <c r="AA2405" s="3"/>
      <c r="AB2405" s="3"/>
      <c r="AC2405" s="3"/>
      <c r="AD2405" s="3"/>
      <c r="AE2405" s="3"/>
      <c r="AF2405" s="3"/>
      <c r="AG2405" s="3"/>
      <c r="AH2405" s="3"/>
      <c r="AI2405" s="3"/>
      <c r="AJ2405" s="3"/>
      <c r="AK2405" s="3"/>
      <c r="AL2405" s="3"/>
      <c r="AM2405" s="3"/>
      <c r="AN2405" s="3"/>
      <c r="AO2405" s="3"/>
      <c r="AP2405" s="3"/>
      <c r="AQ2405" s="3"/>
      <c r="AR2405" s="3"/>
      <c r="AS2405" s="3"/>
      <c r="AT2405" s="3"/>
      <c r="AU2405" s="3"/>
      <c r="AV2405" s="3"/>
      <c r="AW2405" s="3"/>
      <c r="AX2405" s="3"/>
      <c r="AY2405" s="3"/>
      <c r="AZ2405" s="3"/>
      <c r="BA2405" s="3"/>
      <c r="BB2405" s="3"/>
      <c r="BC2405" s="3"/>
      <c r="BD2405" s="3"/>
      <c r="BE2405" s="3"/>
      <c r="BF2405" s="3"/>
      <c r="BG2405" s="3"/>
      <c r="BH2405" s="3"/>
      <c r="BI2405" s="3"/>
      <c r="BJ2405" s="3"/>
      <c r="BK2405" s="3"/>
      <c r="BL2405" s="51"/>
      <c r="BM2405" s="8"/>
      <c r="BN2405" s="8"/>
      <c r="BO2405" s="10"/>
      <c r="BP2405" s="8"/>
      <c r="BQ2405" s="8"/>
      <c r="BR2405" s="8"/>
      <c r="BS2405" s="8"/>
      <c r="BT2405" s="8"/>
      <c r="BU2405" s="8"/>
      <c r="BV2405" s="8"/>
      <c r="BW2405" s="8"/>
    </row>
    <row r="2406" spans="1:75" x14ac:dyDescent="0.3">
      <c r="A2406" s="7"/>
      <c r="B2406" s="3"/>
      <c r="C2406" s="3"/>
      <c r="D2406" s="3"/>
      <c r="E2406" s="3"/>
      <c r="F2406" s="3"/>
      <c r="H2406" s="3"/>
      <c r="I2406" s="3"/>
      <c r="J2406" s="3"/>
      <c r="K2406" s="3"/>
      <c r="L2406" s="3"/>
      <c r="M2406" s="3"/>
      <c r="N2406" s="3"/>
      <c r="O2406" s="3"/>
      <c r="P2406" s="3"/>
      <c r="Q2406" s="3"/>
      <c r="R2406" s="3"/>
      <c r="S2406" s="3"/>
      <c r="T2406" s="3"/>
      <c r="U2406" s="3"/>
      <c r="V2406" s="3"/>
      <c r="W2406" s="3"/>
      <c r="X2406" s="3"/>
      <c r="Y2406" s="3"/>
      <c r="Z2406" s="3"/>
      <c r="AA2406" s="3"/>
      <c r="AB2406" s="3"/>
      <c r="AC2406" s="3"/>
      <c r="AD2406" s="3"/>
      <c r="AE2406" s="3"/>
      <c r="AF2406" s="3"/>
      <c r="AG2406" s="3"/>
      <c r="AH2406" s="3"/>
      <c r="AI2406" s="3"/>
      <c r="AJ2406" s="3"/>
      <c r="AK2406" s="3"/>
      <c r="AL2406" s="3"/>
      <c r="AM2406" s="3"/>
      <c r="AN2406" s="3"/>
      <c r="AO2406" s="3"/>
      <c r="AP2406" s="3"/>
      <c r="AQ2406" s="3"/>
      <c r="AR2406" s="3"/>
      <c r="AS2406" s="3"/>
      <c r="AT2406" s="3"/>
      <c r="AU2406" s="3"/>
      <c r="AV2406" s="3"/>
      <c r="AW2406" s="3"/>
      <c r="AX2406" s="3"/>
      <c r="AY2406" s="3"/>
      <c r="AZ2406" s="3"/>
      <c r="BA2406" s="3"/>
      <c r="BB2406" s="3"/>
      <c r="BC2406" s="3"/>
      <c r="BD2406" s="3"/>
      <c r="BE2406" s="3"/>
      <c r="BF2406" s="3"/>
      <c r="BG2406" s="3"/>
      <c r="BH2406" s="3"/>
      <c r="BI2406" s="3"/>
      <c r="BJ2406" s="3"/>
      <c r="BK2406" s="3"/>
      <c r="BL2406" s="51"/>
      <c r="BM2406" s="8"/>
      <c r="BN2406" s="8"/>
      <c r="BO2406" s="10"/>
      <c r="BP2406" s="8"/>
      <c r="BQ2406" s="8"/>
      <c r="BR2406" s="8"/>
      <c r="BS2406" s="8"/>
      <c r="BT2406" s="8"/>
      <c r="BU2406" s="8"/>
      <c r="BV2406" s="8"/>
      <c r="BW2406" s="8"/>
    </row>
    <row r="2407" spans="1:75" x14ac:dyDescent="0.3">
      <c r="A2407" s="7"/>
      <c r="B2407" s="3"/>
      <c r="C2407" s="3"/>
      <c r="D2407" s="3"/>
      <c r="E2407" s="3"/>
      <c r="F2407" s="3"/>
      <c r="H2407" s="3"/>
      <c r="I2407" s="3"/>
      <c r="J2407" s="3"/>
      <c r="K2407" s="3"/>
      <c r="L2407" s="3"/>
      <c r="M2407" s="3"/>
      <c r="N2407" s="3"/>
      <c r="O2407" s="3"/>
      <c r="P2407" s="3"/>
      <c r="Q2407" s="3"/>
      <c r="R2407" s="3"/>
      <c r="S2407" s="3"/>
      <c r="T2407" s="3"/>
      <c r="U2407" s="3"/>
      <c r="V2407" s="3"/>
      <c r="W2407" s="3"/>
      <c r="X2407" s="3"/>
      <c r="Y2407" s="3"/>
      <c r="Z2407" s="3"/>
      <c r="AA2407" s="3"/>
      <c r="AB2407" s="3"/>
      <c r="AC2407" s="3"/>
      <c r="AD2407" s="3"/>
      <c r="AE2407" s="3"/>
      <c r="AF2407" s="3"/>
      <c r="AG2407" s="3"/>
      <c r="AH2407" s="3"/>
      <c r="AI2407" s="3"/>
      <c r="AJ2407" s="3"/>
      <c r="AK2407" s="3"/>
      <c r="AL2407" s="3"/>
      <c r="AM2407" s="3"/>
      <c r="AN2407" s="3"/>
      <c r="AO2407" s="3"/>
      <c r="AP2407" s="3"/>
      <c r="AQ2407" s="3"/>
      <c r="AR2407" s="3"/>
      <c r="AS2407" s="3"/>
      <c r="AT2407" s="3"/>
      <c r="AU2407" s="3"/>
      <c r="AV2407" s="3"/>
      <c r="AW2407" s="3"/>
      <c r="AX2407" s="3"/>
      <c r="AY2407" s="3"/>
      <c r="AZ2407" s="3"/>
      <c r="BA2407" s="3"/>
      <c r="BB2407" s="3"/>
      <c r="BC2407" s="3"/>
      <c r="BD2407" s="3"/>
      <c r="BE2407" s="3"/>
      <c r="BF2407" s="3"/>
      <c r="BG2407" s="3"/>
      <c r="BH2407" s="3"/>
      <c r="BI2407" s="3"/>
      <c r="BJ2407" s="3"/>
      <c r="BK2407" s="3"/>
      <c r="BL2407" s="51"/>
      <c r="BM2407" s="8"/>
      <c r="BN2407" s="8"/>
      <c r="BO2407" s="10"/>
      <c r="BP2407" s="8"/>
      <c r="BQ2407" s="8"/>
      <c r="BR2407" s="8"/>
      <c r="BS2407" s="8"/>
      <c r="BT2407" s="8"/>
      <c r="BU2407" s="8"/>
      <c r="BV2407" s="8"/>
      <c r="BW2407" s="8"/>
    </row>
    <row r="2408" spans="1:75" x14ac:dyDescent="0.3">
      <c r="A2408" s="7"/>
      <c r="B2408" s="3"/>
      <c r="C2408" s="3"/>
      <c r="D2408" s="3"/>
      <c r="E2408" s="3"/>
      <c r="F2408" s="3"/>
      <c r="H2408" s="3"/>
      <c r="I2408" s="3"/>
      <c r="J2408" s="3"/>
      <c r="K2408" s="3"/>
      <c r="L2408" s="3"/>
      <c r="M2408" s="3"/>
      <c r="N2408" s="3"/>
      <c r="O2408" s="3"/>
      <c r="P2408" s="3"/>
      <c r="Q2408" s="3"/>
      <c r="R2408" s="3"/>
      <c r="S2408" s="3"/>
      <c r="T2408" s="3"/>
      <c r="U2408" s="3"/>
      <c r="V2408" s="3"/>
      <c r="W2408" s="3"/>
      <c r="X2408" s="3"/>
      <c r="Y2408" s="3"/>
      <c r="Z2408" s="3"/>
      <c r="AA2408" s="3"/>
      <c r="AB2408" s="3"/>
      <c r="AC2408" s="3"/>
      <c r="AD2408" s="3"/>
      <c r="AE2408" s="3"/>
      <c r="AF2408" s="3"/>
      <c r="AG2408" s="3"/>
      <c r="AH2408" s="3"/>
      <c r="AI2408" s="3"/>
      <c r="AJ2408" s="3"/>
      <c r="AK2408" s="3"/>
      <c r="AL2408" s="3"/>
      <c r="AM2408" s="3"/>
      <c r="AN2408" s="3"/>
      <c r="AO2408" s="3"/>
      <c r="AP2408" s="3"/>
      <c r="AQ2408" s="3"/>
      <c r="AR2408" s="3"/>
      <c r="AS2408" s="3"/>
      <c r="AT2408" s="3"/>
      <c r="AU2408" s="3"/>
      <c r="AV2408" s="3"/>
      <c r="AW2408" s="3"/>
      <c r="AX2408" s="3"/>
      <c r="AY2408" s="3"/>
      <c r="AZ2408" s="3"/>
      <c r="BA2408" s="3"/>
      <c r="BB2408" s="3"/>
      <c r="BC2408" s="3"/>
      <c r="BD2408" s="3"/>
      <c r="BE2408" s="3"/>
      <c r="BF2408" s="3"/>
      <c r="BG2408" s="3"/>
      <c r="BH2408" s="3"/>
      <c r="BI2408" s="3"/>
      <c r="BJ2408" s="3"/>
      <c r="BK2408" s="3"/>
      <c r="BL2408" s="51"/>
      <c r="BM2408" s="8"/>
      <c r="BN2408" s="8"/>
      <c r="BO2408" s="10"/>
      <c r="BP2408" s="8"/>
      <c r="BQ2408" s="8"/>
      <c r="BR2408" s="8"/>
      <c r="BS2408" s="8"/>
      <c r="BT2408" s="8"/>
      <c r="BU2408" s="8"/>
      <c r="BV2408" s="8"/>
      <c r="BW2408" s="8"/>
    </row>
    <row r="2409" spans="1:75" x14ac:dyDescent="0.3">
      <c r="A2409" s="7"/>
      <c r="B2409" s="3"/>
      <c r="C2409" s="3"/>
      <c r="D2409" s="3"/>
      <c r="E2409" s="3"/>
      <c r="F2409" s="3"/>
      <c r="H2409" s="3"/>
      <c r="I2409" s="3"/>
      <c r="J2409" s="3"/>
      <c r="K2409" s="3"/>
      <c r="L2409" s="3"/>
      <c r="M2409" s="3"/>
      <c r="N2409" s="3"/>
      <c r="O2409" s="3"/>
      <c r="P2409" s="3"/>
      <c r="Q2409" s="3"/>
      <c r="R2409" s="3"/>
      <c r="S2409" s="3"/>
      <c r="T2409" s="3"/>
      <c r="U2409" s="3"/>
      <c r="V2409" s="3"/>
      <c r="W2409" s="3"/>
      <c r="X2409" s="3"/>
      <c r="Y2409" s="3"/>
      <c r="Z2409" s="3"/>
      <c r="AA2409" s="3"/>
      <c r="AB2409" s="3"/>
      <c r="AC2409" s="3"/>
      <c r="AD2409" s="3"/>
      <c r="AE2409" s="3"/>
      <c r="AF2409" s="3"/>
      <c r="AG2409" s="3"/>
      <c r="AH2409" s="3"/>
      <c r="AI2409" s="3"/>
      <c r="AJ2409" s="3"/>
      <c r="AK2409" s="3"/>
      <c r="AL2409" s="3"/>
      <c r="AM2409" s="3"/>
      <c r="AN2409" s="3"/>
      <c r="AO2409" s="3"/>
      <c r="AP2409" s="3"/>
      <c r="AQ2409" s="3"/>
      <c r="AR2409" s="3"/>
      <c r="AS2409" s="3"/>
      <c r="AT2409" s="3"/>
      <c r="AU2409" s="3"/>
      <c r="AV2409" s="3"/>
      <c r="AW2409" s="3"/>
      <c r="AX2409" s="3"/>
      <c r="AY2409" s="3"/>
      <c r="AZ2409" s="3"/>
      <c r="BA2409" s="3"/>
      <c r="BB2409" s="3"/>
      <c r="BC2409" s="3"/>
      <c r="BD2409" s="3"/>
      <c r="BE2409" s="3"/>
      <c r="BF2409" s="3"/>
      <c r="BG2409" s="3"/>
      <c r="BH2409" s="3"/>
      <c r="BI2409" s="3"/>
      <c r="BJ2409" s="3"/>
      <c r="BK2409" s="3"/>
      <c r="BL2409" s="51"/>
      <c r="BM2409" s="8"/>
      <c r="BN2409" s="8"/>
      <c r="BO2409" s="10"/>
      <c r="BP2409" s="8"/>
      <c r="BQ2409" s="8"/>
      <c r="BR2409" s="8"/>
      <c r="BS2409" s="8"/>
      <c r="BT2409" s="8"/>
      <c r="BU2409" s="8"/>
      <c r="BV2409" s="8"/>
      <c r="BW2409" s="8"/>
    </row>
    <row r="2410" spans="1:75" x14ac:dyDescent="0.3">
      <c r="A2410" s="7"/>
      <c r="B2410" s="3"/>
      <c r="C2410" s="3"/>
      <c r="D2410" s="3"/>
      <c r="E2410" s="3"/>
      <c r="F2410" s="3"/>
      <c r="H2410" s="3"/>
      <c r="I2410" s="3"/>
      <c r="J2410" s="3"/>
      <c r="K2410" s="3"/>
      <c r="L2410" s="3"/>
      <c r="M2410" s="3"/>
      <c r="N2410" s="3"/>
      <c r="O2410" s="3"/>
      <c r="P2410" s="3"/>
      <c r="Q2410" s="3"/>
      <c r="R2410" s="3"/>
      <c r="S2410" s="3"/>
      <c r="T2410" s="3"/>
      <c r="U2410" s="3"/>
      <c r="V2410" s="3"/>
      <c r="W2410" s="3"/>
      <c r="X2410" s="3"/>
      <c r="Y2410" s="3"/>
      <c r="Z2410" s="3"/>
      <c r="AA2410" s="3"/>
      <c r="AB2410" s="3"/>
      <c r="AC2410" s="3"/>
      <c r="AD2410" s="3"/>
      <c r="AE2410" s="3"/>
      <c r="AF2410" s="3"/>
      <c r="AG2410" s="3"/>
      <c r="AH2410" s="3"/>
      <c r="AI2410" s="3"/>
      <c r="AJ2410" s="3"/>
      <c r="AK2410" s="3"/>
      <c r="AL2410" s="3"/>
      <c r="AM2410" s="3"/>
      <c r="AN2410" s="3"/>
      <c r="AO2410" s="3"/>
      <c r="AP2410" s="3"/>
      <c r="AQ2410" s="3"/>
      <c r="AR2410" s="3"/>
      <c r="AS2410" s="3"/>
      <c r="AT2410" s="3"/>
      <c r="AU2410" s="3"/>
      <c r="AV2410" s="3"/>
      <c r="AW2410" s="3"/>
      <c r="AX2410" s="3"/>
      <c r="AY2410" s="3"/>
      <c r="AZ2410" s="3"/>
      <c r="BA2410" s="3"/>
      <c r="BB2410" s="3"/>
      <c r="BC2410" s="3"/>
      <c r="BD2410" s="3"/>
      <c r="BE2410" s="3"/>
      <c r="BF2410" s="3"/>
      <c r="BG2410" s="3"/>
      <c r="BH2410" s="3"/>
      <c r="BI2410" s="3"/>
      <c r="BJ2410" s="3"/>
      <c r="BK2410" s="3"/>
      <c r="BL2410" s="51"/>
      <c r="BM2410" s="8"/>
      <c r="BN2410" s="8"/>
      <c r="BO2410" s="10"/>
      <c r="BP2410" s="8"/>
      <c r="BQ2410" s="8"/>
      <c r="BR2410" s="8"/>
      <c r="BS2410" s="8"/>
      <c r="BT2410" s="8"/>
      <c r="BU2410" s="8"/>
      <c r="BV2410" s="8"/>
      <c r="BW2410" s="8"/>
    </row>
    <row r="2411" spans="1:75" x14ac:dyDescent="0.3">
      <c r="A2411" s="7"/>
      <c r="B2411" s="3"/>
      <c r="C2411" s="3"/>
      <c r="D2411" s="3"/>
      <c r="E2411" s="3"/>
      <c r="F2411" s="3"/>
      <c r="H2411" s="3"/>
      <c r="I2411" s="3"/>
      <c r="J2411" s="3"/>
      <c r="K2411" s="3"/>
      <c r="L2411" s="3"/>
      <c r="M2411" s="3"/>
      <c r="N2411" s="3"/>
      <c r="O2411" s="3"/>
      <c r="P2411" s="3"/>
      <c r="Q2411" s="3"/>
      <c r="R2411" s="3"/>
      <c r="S2411" s="3"/>
      <c r="T2411" s="3"/>
      <c r="U2411" s="3"/>
      <c r="V2411" s="3"/>
      <c r="W2411" s="3"/>
      <c r="X2411" s="3"/>
      <c r="Y2411" s="3"/>
      <c r="Z2411" s="3"/>
      <c r="AA2411" s="3"/>
      <c r="AB2411" s="3"/>
      <c r="AC2411" s="3"/>
      <c r="AD2411" s="3"/>
      <c r="AE2411" s="3"/>
      <c r="AF2411" s="3"/>
      <c r="AG2411" s="3"/>
      <c r="AH2411" s="3"/>
      <c r="AI2411" s="3"/>
      <c r="AJ2411" s="3"/>
      <c r="AK2411" s="3"/>
      <c r="AL2411" s="3"/>
      <c r="AM2411" s="3"/>
      <c r="AN2411" s="3"/>
      <c r="AO2411" s="3"/>
      <c r="AP2411" s="3"/>
      <c r="AQ2411" s="3"/>
      <c r="AR2411" s="3"/>
      <c r="AS2411" s="3"/>
      <c r="AT2411" s="3"/>
      <c r="AU2411" s="3"/>
      <c r="AV2411" s="3"/>
      <c r="AW2411" s="3"/>
      <c r="AX2411" s="3"/>
      <c r="AY2411" s="3"/>
      <c r="AZ2411" s="3"/>
      <c r="BA2411" s="3"/>
      <c r="BB2411" s="3"/>
      <c r="BC2411" s="3"/>
      <c r="BD2411" s="3"/>
      <c r="BE2411" s="3"/>
      <c r="BF2411" s="3"/>
      <c r="BG2411" s="3"/>
      <c r="BH2411" s="3"/>
      <c r="BI2411" s="3"/>
      <c r="BJ2411" s="3"/>
      <c r="BK2411" s="3"/>
      <c r="BL2411" s="51"/>
      <c r="BM2411" s="8"/>
      <c r="BN2411" s="8"/>
      <c r="BO2411" s="10"/>
      <c r="BP2411" s="8"/>
      <c r="BQ2411" s="8"/>
      <c r="BR2411" s="8"/>
      <c r="BS2411" s="8"/>
      <c r="BT2411" s="8"/>
      <c r="BU2411" s="8"/>
      <c r="BV2411" s="8"/>
      <c r="BW2411" s="8"/>
    </row>
    <row r="2412" spans="1:75" x14ac:dyDescent="0.3">
      <c r="A2412" s="7"/>
      <c r="B2412" s="3"/>
      <c r="C2412" s="3"/>
      <c r="D2412" s="3"/>
      <c r="E2412" s="3"/>
      <c r="F2412" s="3"/>
      <c r="H2412" s="3"/>
      <c r="I2412" s="3"/>
      <c r="J2412" s="3"/>
      <c r="K2412" s="3"/>
      <c r="L2412" s="3"/>
      <c r="M2412" s="3"/>
      <c r="N2412" s="3"/>
      <c r="O2412" s="3"/>
      <c r="P2412" s="3"/>
      <c r="Q2412" s="3"/>
      <c r="R2412" s="3"/>
      <c r="S2412" s="3"/>
      <c r="T2412" s="3"/>
      <c r="U2412" s="3"/>
      <c r="V2412" s="3"/>
      <c r="W2412" s="3"/>
      <c r="X2412" s="3"/>
      <c r="Y2412" s="3"/>
      <c r="Z2412" s="3"/>
      <c r="AA2412" s="3"/>
      <c r="AB2412" s="3"/>
      <c r="AC2412" s="3"/>
      <c r="AD2412" s="3"/>
      <c r="AE2412" s="3"/>
      <c r="AF2412" s="3"/>
      <c r="AG2412" s="3"/>
      <c r="AH2412" s="3"/>
      <c r="AI2412" s="3"/>
      <c r="AJ2412" s="3"/>
      <c r="AK2412" s="3"/>
      <c r="AL2412" s="3"/>
      <c r="AM2412" s="3"/>
      <c r="AN2412" s="3"/>
      <c r="AO2412" s="3"/>
      <c r="AP2412" s="3"/>
      <c r="AQ2412" s="3"/>
      <c r="AR2412" s="3"/>
      <c r="AS2412" s="3"/>
      <c r="AT2412" s="3"/>
      <c r="AU2412" s="3"/>
      <c r="AV2412" s="3"/>
      <c r="AW2412" s="3"/>
      <c r="AX2412" s="3"/>
      <c r="AY2412" s="3"/>
      <c r="AZ2412" s="3"/>
      <c r="BA2412" s="3"/>
      <c r="BB2412" s="3"/>
      <c r="BC2412" s="3"/>
      <c r="BD2412" s="3"/>
      <c r="BE2412" s="3"/>
      <c r="BF2412" s="3"/>
      <c r="BG2412" s="3"/>
      <c r="BH2412" s="3"/>
      <c r="BI2412" s="3"/>
      <c r="BJ2412" s="3"/>
      <c r="BK2412" s="3"/>
      <c r="BL2412" s="51"/>
      <c r="BM2412" s="8"/>
      <c r="BN2412" s="8"/>
      <c r="BO2412" s="10"/>
      <c r="BP2412" s="8"/>
      <c r="BQ2412" s="8"/>
      <c r="BR2412" s="8"/>
      <c r="BS2412" s="8"/>
      <c r="BT2412" s="8"/>
      <c r="BU2412" s="8"/>
      <c r="BV2412" s="8"/>
      <c r="BW2412" s="8"/>
    </row>
    <row r="2413" spans="1:75" x14ac:dyDescent="0.3">
      <c r="A2413" s="7"/>
      <c r="B2413" s="3"/>
      <c r="C2413" s="3"/>
      <c r="D2413" s="3"/>
      <c r="E2413" s="3"/>
      <c r="F2413" s="3"/>
      <c r="H2413" s="3"/>
      <c r="I2413" s="3"/>
      <c r="J2413" s="3"/>
      <c r="K2413" s="3"/>
      <c r="L2413" s="3"/>
      <c r="M2413" s="3"/>
      <c r="N2413" s="3"/>
      <c r="O2413" s="3"/>
      <c r="P2413" s="3"/>
      <c r="Q2413" s="3"/>
      <c r="R2413" s="3"/>
      <c r="S2413" s="3"/>
      <c r="T2413" s="3"/>
      <c r="U2413" s="3"/>
      <c r="V2413" s="3"/>
      <c r="W2413" s="3"/>
      <c r="X2413" s="3"/>
      <c r="Y2413" s="3"/>
      <c r="Z2413" s="3"/>
      <c r="AA2413" s="3"/>
      <c r="AB2413" s="3"/>
      <c r="AC2413" s="3"/>
      <c r="AD2413" s="3"/>
      <c r="AE2413" s="3"/>
      <c r="AF2413" s="3"/>
      <c r="AG2413" s="3"/>
      <c r="AH2413" s="3"/>
      <c r="AI2413" s="3"/>
      <c r="AJ2413" s="3"/>
      <c r="AK2413" s="3"/>
      <c r="AL2413" s="3"/>
      <c r="AM2413" s="3"/>
      <c r="AN2413" s="3"/>
      <c r="AO2413" s="3"/>
      <c r="AP2413" s="3"/>
      <c r="AQ2413" s="3"/>
      <c r="AR2413" s="3"/>
      <c r="AS2413" s="3"/>
      <c r="AT2413" s="3"/>
      <c r="AU2413" s="3"/>
      <c r="AV2413" s="3"/>
      <c r="AW2413" s="3"/>
      <c r="AX2413" s="3"/>
      <c r="AY2413" s="3"/>
      <c r="AZ2413" s="3"/>
      <c r="BA2413" s="3"/>
      <c r="BB2413" s="3"/>
      <c r="BC2413" s="3"/>
      <c r="BD2413" s="3"/>
      <c r="BE2413" s="3"/>
      <c r="BF2413" s="3"/>
      <c r="BG2413" s="3"/>
      <c r="BH2413" s="3"/>
      <c r="BI2413" s="3"/>
      <c r="BJ2413" s="3"/>
      <c r="BK2413" s="3"/>
      <c r="BL2413" s="51"/>
      <c r="BM2413" s="8"/>
      <c r="BN2413" s="8"/>
      <c r="BO2413" s="10"/>
      <c r="BP2413" s="8"/>
      <c r="BQ2413" s="8"/>
      <c r="BR2413" s="8"/>
      <c r="BS2413" s="8"/>
      <c r="BT2413" s="8"/>
      <c r="BU2413" s="8"/>
      <c r="BV2413" s="8"/>
      <c r="BW2413" s="8"/>
    </row>
    <row r="2414" spans="1:75" x14ac:dyDescent="0.3">
      <c r="A2414" s="7"/>
      <c r="B2414" s="3"/>
      <c r="C2414" s="3"/>
      <c r="D2414" s="3"/>
      <c r="E2414" s="3"/>
      <c r="F2414" s="3"/>
      <c r="H2414" s="3"/>
      <c r="I2414" s="3"/>
      <c r="J2414" s="3"/>
      <c r="K2414" s="3"/>
      <c r="L2414" s="3"/>
      <c r="M2414" s="3"/>
      <c r="N2414" s="3"/>
      <c r="O2414" s="3"/>
      <c r="P2414" s="3"/>
      <c r="Q2414" s="3"/>
      <c r="R2414" s="3"/>
      <c r="S2414" s="3"/>
      <c r="T2414" s="3"/>
      <c r="U2414" s="3"/>
      <c r="V2414" s="3"/>
      <c r="W2414" s="3"/>
      <c r="X2414" s="3"/>
      <c r="Y2414" s="3"/>
      <c r="Z2414" s="3"/>
      <c r="AA2414" s="3"/>
      <c r="AB2414" s="3"/>
      <c r="AC2414" s="3"/>
      <c r="AD2414" s="3"/>
      <c r="AE2414" s="3"/>
      <c r="AF2414" s="3"/>
      <c r="AG2414" s="3"/>
      <c r="AH2414" s="3"/>
      <c r="AI2414" s="3"/>
      <c r="AJ2414" s="3"/>
      <c r="AK2414" s="3"/>
      <c r="AL2414" s="3"/>
      <c r="AM2414" s="3"/>
      <c r="AN2414" s="3"/>
      <c r="AO2414" s="3"/>
      <c r="AP2414" s="3"/>
      <c r="AQ2414" s="3"/>
      <c r="AR2414" s="3"/>
      <c r="AS2414" s="3"/>
      <c r="AT2414" s="3"/>
      <c r="AU2414" s="3"/>
      <c r="AV2414" s="3"/>
      <c r="AW2414" s="3"/>
      <c r="AX2414" s="3"/>
      <c r="AY2414" s="3"/>
      <c r="AZ2414" s="3"/>
      <c r="BA2414" s="3"/>
      <c r="BB2414" s="3"/>
      <c r="BC2414" s="3"/>
      <c r="BD2414" s="3"/>
      <c r="BE2414" s="3"/>
      <c r="BF2414" s="3"/>
      <c r="BG2414" s="3"/>
      <c r="BH2414" s="3"/>
      <c r="BI2414" s="3"/>
      <c r="BJ2414" s="3"/>
      <c r="BK2414" s="3"/>
      <c r="BL2414" s="51"/>
      <c r="BM2414" s="8"/>
      <c r="BN2414" s="8"/>
      <c r="BO2414" s="10"/>
      <c r="BP2414" s="8"/>
      <c r="BQ2414" s="8"/>
      <c r="BR2414" s="8"/>
      <c r="BS2414" s="8"/>
      <c r="BT2414" s="8"/>
      <c r="BU2414" s="8"/>
      <c r="BV2414" s="8"/>
      <c r="BW2414" s="8"/>
    </row>
    <row r="2415" spans="1:75" x14ac:dyDescent="0.3">
      <c r="A2415" s="7"/>
      <c r="B2415" s="3"/>
      <c r="C2415" s="3"/>
      <c r="D2415" s="3"/>
      <c r="E2415" s="3"/>
      <c r="F2415" s="3"/>
      <c r="H2415" s="3"/>
      <c r="I2415" s="3"/>
      <c r="J2415" s="3"/>
      <c r="K2415" s="3"/>
      <c r="L2415" s="3"/>
      <c r="M2415" s="3"/>
      <c r="N2415" s="3"/>
      <c r="O2415" s="3"/>
      <c r="P2415" s="3"/>
      <c r="Q2415" s="3"/>
      <c r="R2415" s="3"/>
      <c r="S2415" s="3"/>
      <c r="T2415" s="3"/>
      <c r="U2415" s="3"/>
      <c r="V2415" s="3"/>
      <c r="W2415" s="3"/>
      <c r="X2415" s="3"/>
      <c r="Y2415" s="3"/>
      <c r="Z2415" s="3"/>
      <c r="AA2415" s="3"/>
      <c r="AB2415" s="3"/>
      <c r="AC2415" s="3"/>
      <c r="AD2415" s="3"/>
      <c r="AE2415" s="3"/>
      <c r="AF2415" s="3"/>
      <c r="AG2415" s="3"/>
      <c r="AH2415" s="3"/>
      <c r="AI2415" s="3"/>
      <c r="AJ2415" s="3"/>
      <c r="AK2415" s="3"/>
      <c r="AL2415" s="3"/>
      <c r="AM2415" s="3"/>
      <c r="AN2415" s="3"/>
      <c r="AO2415" s="3"/>
      <c r="AP2415" s="3"/>
      <c r="AQ2415" s="3"/>
      <c r="AR2415" s="3"/>
      <c r="AS2415" s="3"/>
      <c r="AT2415" s="3"/>
      <c r="AU2415" s="3"/>
      <c r="AV2415" s="3"/>
      <c r="AW2415" s="3"/>
      <c r="AX2415" s="3"/>
      <c r="AY2415" s="3"/>
      <c r="AZ2415" s="3"/>
      <c r="BA2415" s="3"/>
      <c r="BB2415" s="3"/>
      <c r="BC2415" s="3"/>
      <c r="BD2415" s="3"/>
      <c r="BE2415" s="3"/>
      <c r="BF2415" s="3"/>
      <c r="BG2415" s="3"/>
      <c r="BH2415" s="3"/>
      <c r="BI2415" s="3"/>
      <c r="BJ2415" s="3"/>
      <c r="BK2415" s="3"/>
      <c r="BL2415" s="51"/>
      <c r="BM2415" s="8"/>
      <c r="BN2415" s="8"/>
      <c r="BO2415" s="10"/>
      <c r="BP2415" s="8"/>
      <c r="BQ2415" s="8"/>
      <c r="BR2415" s="8"/>
      <c r="BS2415" s="8"/>
      <c r="BT2415" s="8"/>
      <c r="BU2415" s="8"/>
      <c r="BV2415" s="8"/>
      <c r="BW2415" s="8"/>
    </row>
    <row r="2416" spans="1:75" x14ac:dyDescent="0.3">
      <c r="A2416" s="7"/>
      <c r="B2416" s="3"/>
      <c r="C2416" s="3"/>
      <c r="D2416" s="3"/>
      <c r="E2416" s="3"/>
      <c r="F2416" s="3"/>
      <c r="H2416" s="3"/>
      <c r="I2416" s="3"/>
      <c r="J2416" s="3"/>
      <c r="K2416" s="3"/>
      <c r="L2416" s="3"/>
      <c r="M2416" s="3"/>
      <c r="N2416" s="3"/>
      <c r="O2416" s="3"/>
      <c r="P2416" s="3"/>
      <c r="Q2416" s="3"/>
      <c r="R2416" s="3"/>
      <c r="S2416" s="3"/>
      <c r="T2416" s="3"/>
      <c r="U2416" s="3"/>
      <c r="V2416" s="3"/>
      <c r="W2416" s="3"/>
      <c r="X2416" s="3"/>
      <c r="Y2416" s="3"/>
      <c r="Z2416" s="3"/>
      <c r="AA2416" s="3"/>
      <c r="AB2416" s="3"/>
      <c r="AC2416" s="3"/>
      <c r="AD2416" s="3"/>
      <c r="AE2416" s="3"/>
      <c r="AF2416" s="3"/>
      <c r="AG2416" s="3"/>
      <c r="AH2416" s="3"/>
      <c r="AI2416" s="3"/>
      <c r="AJ2416" s="3"/>
      <c r="AK2416" s="3"/>
      <c r="AL2416" s="3"/>
      <c r="AM2416" s="3"/>
      <c r="AN2416" s="3"/>
      <c r="AO2416" s="3"/>
      <c r="AP2416" s="3"/>
      <c r="AQ2416" s="3"/>
      <c r="AR2416" s="3"/>
      <c r="AS2416" s="3"/>
      <c r="AT2416" s="3"/>
      <c r="AU2416" s="3"/>
      <c r="AV2416" s="3"/>
      <c r="AW2416" s="3"/>
      <c r="AX2416" s="3"/>
      <c r="AY2416" s="3"/>
      <c r="AZ2416" s="3"/>
      <c r="BA2416" s="3"/>
      <c r="BB2416" s="3"/>
      <c r="BC2416" s="3"/>
      <c r="BD2416" s="3"/>
      <c r="BE2416" s="3"/>
      <c r="BF2416" s="3"/>
      <c r="BG2416" s="3"/>
      <c r="BH2416" s="3"/>
      <c r="BI2416" s="3"/>
      <c r="BJ2416" s="3"/>
      <c r="BK2416" s="3"/>
      <c r="BL2416" s="51"/>
      <c r="BM2416" s="8"/>
      <c r="BN2416" s="8"/>
      <c r="BO2416" s="10"/>
      <c r="BP2416" s="8"/>
      <c r="BQ2416" s="8"/>
      <c r="BR2416" s="8"/>
      <c r="BS2416" s="8"/>
      <c r="BT2416" s="8"/>
      <c r="BU2416" s="8"/>
      <c r="BV2416" s="8"/>
      <c r="BW2416" s="8"/>
    </row>
    <row r="2417" spans="1:75" x14ac:dyDescent="0.3">
      <c r="A2417" s="7"/>
      <c r="B2417" s="3"/>
      <c r="C2417" s="3"/>
      <c r="D2417" s="3"/>
      <c r="E2417" s="3"/>
      <c r="F2417" s="3"/>
      <c r="H2417" s="3"/>
      <c r="I2417" s="3"/>
      <c r="J2417" s="3"/>
      <c r="K2417" s="3"/>
      <c r="L2417" s="3"/>
      <c r="M2417" s="3"/>
      <c r="N2417" s="3"/>
      <c r="O2417" s="3"/>
      <c r="P2417" s="3"/>
      <c r="Q2417" s="3"/>
      <c r="R2417" s="3"/>
      <c r="S2417" s="3"/>
      <c r="T2417" s="3"/>
      <c r="U2417" s="3"/>
      <c r="V2417" s="3"/>
      <c r="W2417" s="3"/>
      <c r="X2417" s="3"/>
      <c r="Y2417" s="3"/>
      <c r="Z2417" s="3"/>
      <c r="AA2417" s="3"/>
      <c r="AB2417" s="3"/>
      <c r="AC2417" s="3"/>
      <c r="AD2417" s="3"/>
      <c r="AE2417" s="3"/>
      <c r="AF2417" s="3"/>
      <c r="AG2417" s="3"/>
      <c r="AH2417" s="3"/>
      <c r="AI2417" s="3"/>
      <c r="AJ2417" s="3"/>
      <c r="AK2417" s="3"/>
      <c r="AL2417" s="3"/>
      <c r="AM2417" s="3"/>
      <c r="AN2417" s="3"/>
      <c r="AO2417" s="3"/>
      <c r="AP2417" s="3"/>
      <c r="AQ2417" s="3"/>
      <c r="AR2417" s="3"/>
      <c r="AS2417" s="3"/>
      <c r="AT2417" s="3"/>
      <c r="AU2417" s="3"/>
      <c r="AV2417" s="3"/>
      <c r="AW2417" s="3"/>
      <c r="AX2417" s="3"/>
      <c r="AY2417" s="3"/>
      <c r="AZ2417" s="3"/>
      <c r="BA2417" s="3"/>
      <c r="BB2417" s="3"/>
      <c r="BC2417" s="3"/>
      <c r="BD2417" s="3"/>
      <c r="BE2417" s="3"/>
      <c r="BF2417" s="3"/>
      <c r="BG2417" s="3"/>
      <c r="BH2417" s="3"/>
      <c r="BI2417" s="3"/>
      <c r="BJ2417" s="3"/>
      <c r="BK2417" s="3"/>
      <c r="BL2417" s="51"/>
      <c r="BM2417" s="8"/>
      <c r="BN2417" s="8"/>
      <c r="BO2417" s="10"/>
      <c r="BP2417" s="8"/>
      <c r="BQ2417" s="8"/>
      <c r="BR2417" s="8"/>
      <c r="BS2417" s="8"/>
      <c r="BT2417" s="8"/>
      <c r="BU2417" s="8"/>
      <c r="BV2417" s="8"/>
      <c r="BW2417" s="8"/>
    </row>
    <row r="2418" spans="1:75" x14ac:dyDescent="0.3">
      <c r="A2418" s="7"/>
      <c r="B2418" s="3"/>
      <c r="C2418" s="3"/>
      <c r="D2418" s="3"/>
      <c r="E2418" s="3"/>
      <c r="F2418" s="3"/>
      <c r="H2418" s="3"/>
      <c r="I2418" s="3"/>
      <c r="J2418" s="3"/>
      <c r="K2418" s="3"/>
      <c r="L2418" s="3"/>
      <c r="M2418" s="3"/>
      <c r="N2418" s="3"/>
      <c r="O2418" s="3"/>
      <c r="P2418" s="3"/>
      <c r="Q2418" s="3"/>
      <c r="R2418" s="3"/>
      <c r="S2418" s="3"/>
      <c r="T2418" s="3"/>
      <c r="U2418" s="3"/>
      <c r="V2418" s="3"/>
      <c r="W2418" s="3"/>
      <c r="X2418" s="3"/>
      <c r="Y2418" s="3"/>
      <c r="Z2418" s="3"/>
      <c r="AA2418" s="3"/>
      <c r="AB2418" s="3"/>
      <c r="AC2418" s="3"/>
      <c r="AD2418" s="3"/>
      <c r="AE2418" s="3"/>
      <c r="AF2418" s="3"/>
      <c r="AG2418" s="3"/>
      <c r="AH2418" s="3"/>
      <c r="AI2418" s="3"/>
      <c r="AJ2418" s="3"/>
      <c r="AK2418" s="3"/>
      <c r="AL2418" s="3"/>
      <c r="AM2418" s="3"/>
      <c r="AN2418" s="3"/>
      <c r="AO2418" s="3"/>
      <c r="AP2418" s="3"/>
      <c r="AQ2418" s="3"/>
      <c r="AR2418" s="3"/>
      <c r="AS2418" s="3"/>
      <c r="AT2418" s="3"/>
      <c r="AU2418" s="3"/>
      <c r="AV2418" s="3"/>
      <c r="AW2418" s="3"/>
      <c r="AX2418" s="3"/>
      <c r="AY2418" s="3"/>
      <c r="AZ2418" s="3"/>
      <c r="BA2418" s="3"/>
      <c r="BB2418" s="3"/>
      <c r="BC2418" s="3"/>
      <c r="BD2418" s="3"/>
      <c r="BE2418" s="3"/>
      <c r="BF2418" s="3"/>
      <c r="BG2418" s="3"/>
      <c r="BH2418" s="3"/>
      <c r="BI2418" s="3"/>
      <c r="BJ2418" s="3"/>
      <c r="BK2418" s="3"/>
      <c r="BL2418" s="51"/>
      <c r="BM2418" s="8"/>
      <c r="BN2418" s="8"/>
      <c r="BO2418" s="10"/>
      <c r="BP2418" s="8"/>
      <c r="BQ2418" s="8"/>
      <c r="BR2418" s="8"/>
      <c r="BS2418" s="8"/>
      <c r="BT2418" s="8"/>
      <c r="BU2418" s="8"/>
      <c r="BV2418" s="8"/>
      <c r="BW2418" s="8"/>
    </row>
    <row r="2419" spans="1:75" x14ac:dyDescent="0.3">
      <c r="A2419" s="7"/>
      <c r="B2419" s="3"/>
      <c r="C2419" s="3"/>
      <c r="D2419" s="3"/>
      <c r="E2419" s="3"/>
      <c r="F2419" s="3"/>
      <c r="H2419" s="3"/>
      <c r="I2419" s="3"/>
      <c r="J2419" s="3"/>
      <c r="K2419" s="3"/>
      <c r="L2419" s="3"/>
      <c r="M2419" s="3"/>
      <c r="N2419" s="3"/>
      <c r="O2419" s="3"/>
      <c r="P2419" s="3"/>
      <c r="Q2419" s="3"/>
      <c r="R2419" s="3"/>
      <c r="S2419" s="3"/>
      <c r="T2419" s="3"/>
      <c r="U2419" s="3"/>
      <c r="V2419" s="3"/>
      <c r="W2419" s="3"/>
      <c r="X2419" s="3"/>
      <c r="Y2419" s="3"/>
      <c r="Z2419" s="3"/>
      <c r="AA2419" s="3"/>
      <c r="AB2419" s="3"/>
      <c r="AC2419" s="3"/>
      <c r="AD2419" s="3"/>
      <c r="AE2419" s="3"/>
      <c r="AF2419" s="3"/>
      <c r="AG2419" s="3"/>
      <c r="AH2419" s="3"/>
      <c r="AI2419" s="3"/>
      <c r="AJ2419" s="3"/>
      <c r="AK2419" s="3"/>
      <c r="AL2419" s="3"/>
      <c r="AM2419" s="3"/>
      <c r="AN2419" s="3"/>
      <c r="AO2419" s="3"/>
      <c r="AP2419" s="3"/>
      <c r="AQ2419" s="3"/>
      <c r="AR2419" s="3"/>
      <c r="AS2419" s="3"/>
      <c r="AT2419" s="3"/>
      <c r="AU2419" s="3"/>
      <c r="AV2419" s="3"/>
      <c r="AW2419" s="3"/>
      <c r="AX2419" s="3"/>
      <c r="AY2419" s="3"/>
      <c r="AZ2419" s="3"/>
      <c r="BA2419" s="3"/>
      <c r="BB2419" s="3"/>
      <c r="BC2419" s="3"/>
      <c r="BD2419" s="3"/>
      <c r="BE2419" s="3"/>
      <c r="BF2419" s="3"/>
      <c r="BG2419" s="3"/>
      <c r="BH2419" s="3"/>
      <c r="BI2419" s="3"/>
      <c r="BJ2419" s="3"/>
      <c r="BK2419" s="3"/>
      <c r="BL2419" s="51"/>
      <c r="BM2419" s="8"/>
      <c r="BN2419" s="8"/>
      <c r="BO2419" s="10"/>
      <c r="BP2419" s="8"/>
      <c r="BQ2419" s="8"/>
      <c r="BR2419" s="8"/>
      <c r="BS2419" s="8"/>
      <c r="BT2419" s="8"/>
      <c r="BU2419" s="8"/>
      <c r="BV2419" s="8"/>
      <c r="BW2419" s="8"/>
    </row>
    <row r="2420" spans="1:75" x14ac:dyDescent="0.3">
      <c r="A2420" s="7"/>
      <c r="B2420" s="3"/>
      <c r="C2420" s="3"/>
      <c r="D2420" s="3"/>
      <c r="E2420" s="3"/>
      <c r="F2420" s="3"/>
      <c r="H2420" s="3"/>
      <c r="I2420" s="3"/>
      <c r="J2420" s="3"/>
      <c r="K2420" s="3"/>
      <c r="L2420" s="3"/>
      <c r="M2420" s="3"/>
      <c r="N2420" s="3"/>
      <c r="O2420" s="3"/>
      <c r="P2420" s="3"/>
      <c r="Q2420" s="3"/>
      <c r="R2420" s="3"/>
      <c r="S2420" s="3"/>
      <c r="T2420" s="3"/>
      <c r="U2420" s="3"/>
      <c r="V2420" s="3"/>
      <c r="W2420" s="3"/>
      <c r="X2420" s="3"/>
      <c r="Y2420" s="3"/>
      <c r="Z2420" s="3"/>
      <c r="AA2420" s="3"/>
      <c r="AB2420" s="3"/>
      <c r="AC2420" s="3"/>
      <c r="AD2420" s="3"/>
      <c r="AE2420" s="3"/>
      <c r="AF2420" s="3"/>
      <c r="AG2420" s="3"/>
      <c r="AH2420" s="3"/>
      <c r="AI2420" s="3"/>
      <c r="AJ2420" s="3"/>
      <c r="AK2420" s="3"/>
      <c r="AL2420" s="3"/>
      <c r="AM2420" s="3"/>
      <c r="AN2420" s="3"/>
      <c r="AO2420" s="3"/>
      <c r="AP2420" s="3"/>
      <c r="AQ2420" s="3"/>
      <c r="AR2420" s="3"/>
      <c r="AS2420" s="3"/>
      <c r="AT2420" s="3"/>
      <c r="AU2420" s="3"/>
      <c r="AV2420" s="3"/>
      <c r="AW2420" s="3"/>
      <c r="AX2420" s="3"/>
      <c r="AY2420" s="3"/>
      <c r="AZ2420" s="3"/>
      <c r="BA2420" s="3"/>
      <c r="BB2420" s="3"/>
      <c r="BC2420" s="3"/>
      <c r="BD2420" s="3"/>
      <c r="BE2420" s="3"/>
      <c r="BF2420" s="3"/>
      <c r="BG2420" s="3"/>
      <c r="BH2420" s="3"/>
      <c r="BI2420" s="3"/>
      <c r="BJ2420" s="3"/>
      <c r="BK2420" s="3"/>
      <c r="BL2420" s="51"/>
      <c r="BM2420" s="8"/>
      <c r="BN2420" s="8"/>
      <c r="BO2420" s="10"/>
      <c r="BP2420" s="8"/>
      <c r="BQ2420" s="8"/>
      <c r="BR2420" s="8"/>
      <c r="BS2420" s="8"/>
      <c r="BT2420" s="8"/>
      <c r="BU2420" s="8"/>
      <c r="BV2420" s="8"/>
      <c r="BW2420" s="8"/>
    </row>
    <row r="2421" spans="1:75" x14ac:dyDescent="0.3">
      <c r="A2421" s="7"/>
      <c r="B2421" s="3"/>
      <c r="C2421" s="3"/>
      <c r="D2421" s="3"/>
      <c r="E2421" s="3"/>
      <c r="F2421" s="3"/>
      <c r="H2421" s="3"/>
      <c r="I2421" s="3"/>
      <c r="J2421" s="3"/>
      <c r="K2421" s="3"/>
      <c r="L2421" s="3"/>
      <c r="M2421" s="3"/>
      <c r="N2421" s="3"/>
      <c r="O2421" s="3"/>
      <c r="P2421" s="3"/>
      <c r="Q2421" s="3"/>
      <c r="R2421" s="3"/>
      <c r="S2421" s="3"/>
      <c r="T2421" s="3"/>
      <c r="U2421" s="3"/>
      <c r="V2421" s="3"/>
      <c r="W2421" s="3"/>
      <c r="X2421" s="3"/>
      <c r="Y2421" s="3"/>
      <c r="Z2421" s="3"/>
      <c r="AA2421" s="3"/>
      <c r="AB2421" s="3"/>
      <c r="AC2421" s="3"/>
      <c r="AD2421" s="3"/>
      <c r="AE2421" s="3"/>
      <c r="AF2421" s="3"/>
      <c r="AG2421" s="3"/>
      <c r="AH2421" s="3"/>
      <c r="AI2421" s="3"/>
      <c r="AJ2421" s="3"/>
      <c r="AK2421" s="3"/>
      <c r="AL2421" s="3"/>
      <c r="AM2421" s="3"/>
      <c r="AN2421" s="3"/>
      <c r="AO2421" s="3"/>
      <c r="AP2421" s="3"/>
      <c r="AQ2421" s="3"/>
      <c r="AR2421" s="3"/>
      <c r="AS2421" s="3"/>
      <c r="AT2421" s="3"/>
      <c r="AU2421" s="3"/>
      <c r="AV2421" s="3"/>
      <c r="AW2421" s="3"/>
      <c r="AX2421" s="3"/>
      <c r="AY2421" s="3"/>
      <c r="AZ2421" s="3"/>
      <c r="BA2421" s="3"/>
      <c r="BB2421" s="3"/>
      <c r="BC2421" s="3"/>
      <c r="BD2421" s="3"/>
      <c r="BE2421" s="3"/>
      <c r="BF2421" s="3"/>
      <c r="BG2421" s="3"/>
      <c r="BH2421" s="3"/>
      <c r="BI2421" s="3"/>
      <c r="BJ2421" s="3"/>
      <c r="BK2421" s="3"/>
      <c r="BL2421" s="51"/>
      <c r="BM2421" s="8"/>
      <c r="BN2421" s="8"/>
      <c r="BO2421" s="10"/>
      <c r="BP2421" s="8"/>
      <c r="BQ2421" s="8"/>
      <c r="BR2421" s="8"/>
      <c r="BS2421" s="8"/>
      <c r="BT2421" s="8"/>
      <c r="BU2421" s="8"/>
      <c r="BV2421" s="8"/>
      <c r="BW2421" s="8"/>
    </row>
    <row r="2422" spans="1:75" x14ac:dyDescent="0.3">
      <c r="A2422" s="7"/>
      <c r="B2422" s="3"/>
      <c r="C2422" s="3"/>
      <c r="D2422" s="3"/>
      <c r="E2422" s="3"/>
      <c r="F2422" s="3"/>
      <c r="H2422" s="3"/>
      <c r="I2422" s="3"/>
      <c r="J2422" s="3"/>
      <c r="K2422" s="3"/>
      <c r="L2422" s="3"/>
      <c r="M2422" s="3"/>
      <c r="N2422" s="3"/>
      <c r="O2422" s="3"/>
      <c r="P2422" s="3"/>
      <c r="Q2422" s="3"/>
      <c r="R2422" s="3"/>
      <c r="S2422" s="3"/>
      <c r="T2422" s="3"/>
      <c r="U2422" s="3"/>
      <c r="V2422" s="3"/>
      <c r="W2422" s="3"/>
      <c r="X2422" s="3"/>
      <c r="Y2422" s="3"/>
      <c r="Z2422" s="3"/>
      <c r="AA2422" s="3"/>
      <c r="AB2422" s="3"/>
      <c r="AC2422" s="3"/>
      <c r="AD2422" s="3"/>
      <c r="AE2422" s="3"/>
      <c r="AF2422" s="3"/>
      <c r="AG2422" s="3"/>
      <c r="AH2422" s="3"/>
      <c r="AI2422" s="3"/>
      <c r="AJ2422" s="3"/>
      <c r="AK2422" s="3"/>
      <c r="AL2422" s="3"/>
      <c r="AM2422" s="3"/>
      <c r="AN2422" s="3"/>
      <c r="AO2422" s="3"/>
      <c r="AP2422" s="3"/>
      <c r="AQ2422" s="3"/>
      <c r="AR2422" s="3"/>
      <c r="AS2422" s="3"/>
      <c r="AT2422" s="3"/>
      <c r="AU2422" s="3"/>
      <c r="AV2422" s="3"/>
      <c r="AW2422" s="3"/>
      <c r="AX2422" s="3"/>
      <c r="AY2422" s="3"/>
      <c r="AZ2422" s="3"/>
      <c r="BA2422" s="3"/>
      <c r="BB2422" s="3"/>
      <c r="BC2422" s="3"/>
      <c r="BD2422" s="3"/>
      <c r="BE2422" s="3"/>
      <c r="BF2422" s="3"/>
      <c r="BG2422" s="3"/>
      <c r="BH2422" s="3"/>
      <c r="BI2422" s="3"/>
      <c r="BJ2422" s="3"/>
      <c r="BK2422" s="3"/>
      <c r="BL2422" s="51"/>
      <c r="BM2422" s="8"/>
      <c r="BN2422" s="8"/>
      <c r="BO2422" s="10"/>
      <c r="BP2422" s="8"/>
      <c r="BQ2422" s="8"/>
      <c r="BR2422" s="8"/>
      <c r="BS2422" s="8"/>
      <c r="BT2422" s="8"/>
      <c r="BU2422" s="8"/>
      <c r="BV2422" s="8"/>
      <c r="BW2422" s="8"/>
    </row>
    <row r="2423" spans="1:75" x14ac:dyDescent="0.3">
      <c r="A2423" s="7"/>
      <c r="B2423" s="3"/>
      <c r="C2423" s="3"/>
      <c r="D2423" s="3"/>
      <c r="E2423" s="3"/>
      <c r="F2423" s="3"/>
      <c r="H2423" s="3"/>
      <c r="I2423" s="3"/>
      <c r="J2423" s="3"/>
      <c r="K2423" s="3"/>
      <c r="L2423" s="3"/>
      <c r="M2423" s="3"/>
      <c r="N2423" s="3"/>
      <c r="O2423" s="3"/>
      <c r="P2423" s="3"/>
      <c r="Q2423" s="3"/>
      <c r="R2423" s="3"/>
      <c r="S2423" s="3"/>
      <c r="T2423" s="3"/>
      <c r="U2423" s="3"/>
      <c r="V2423" s="3"/>
      <c r="W2423" s="3"/>
      <c r="X2423" s="3"/>
      <c r="Y2423" s="3"/>
      <c r="Z2423" s="3"/>
      <c r="AA2423" s="3"/>
      <c r="AB2423" s="3"/>
      <c r="AC2423" s="3"/>
      <c r="AD2423" s="3"/>
      <c r="AE2423" s="3"/>
      <c r="AF2423" s="3"/>
      <c r="AG2423" s="3"/>
      <c r="AH2423" s="3"/>
      <c r="AI2423" s="3"/>
      <c r="AJ2423" s="3"/>
      <c r="AK2423" s="3"/>
      <c r="AL2423" s="3"/>
      <c r="AM2423" s="3"/>
      <c r="AN2423" s="3"/>
      <c r="AO2423" s="3"/>
      <c r="AP2423" s="3"/>
      <c r="AQ2423" s="3"/>
      <c r="AR2423" s="3"/>
      <c r="AS2423" s="3"/>
      <c r="AT2423" s="3"/>
      <c r="AU2423" s="3"/>
      <c r="AV2423" s="3"/>
      <c r="AW2423" s="3"/>
      <c r="AX2423" s="3"/>
      <c r="AY2423" s="3"/>
      <c r="AZ2423" s="3"/>
      <c r="BA2423" s="3"/>
      <c r="BB2423" s="3"/>
      <c r="BC2423" s="3"/>
      <c r="BD2423" s="3"/>
      <c r="BE2423" s="3"/>
      <c r="BF2423" s="3"/>
      <c r="BG2423" s="3"/>
      <c r="BH2423" s="3"/>
      <c r="BI2423" s="3"/>
      <c r="BJ2423" s="3"/>
      <c r="BK2423" s="3"/>
      <c r="BL2423" s="51"/>
      <c r="BM2423" s="8"/>
      <c r="BN2423" s="8"/>
      <c r="BO2423" s="10"/>
      <c r="BP2423" s="8"/>
      <c r="BQ2423" s="8"/>
      <c r="BR2423" s="8"/>
      <c r="BS2423" s="8"/>
      <c r="BT2423" s="8"/>
      <c r="BU2423" s="8"/>
      <c r="BV2423" s="8"/>
      <c r="BW2423" s="8"/>
    </row>
    <row r="2424" spans="1:75" x14ac:dyDescent="0.3">
      <c r="A2424" s="7"/>
      <c r="B2424" s="3"/>
      <c r="C2424" s="3"/>
      <c r="D2424" s="3"/>
      <c r="E2424" s="3"/>
      <c r="F2424" s="3"/>
      <c r="H2424" s="3"/>
      <c r="I2424" s="3"/>
      <c r="J2424" s="3"/>
      <c r="K2424" s="3"/>
      <c r="L2424" s="3"/>
      <c r="M2424" s="3"/>
      <c r="N2424" s="3"/>
      <c r="O2424" s="3"/>
      <c r="P2424" s="3"/>
      <c r="Q2424" s="3"/>
      <c r="R2424" s="3"/>
      <c r="S2424" s="3"/>
      <c r="T2424" s="3"/>
      <c r="U2424" s="3"/>
      <c r="V2424" s="3"/>
      <c r="W2424" s="3"/>
      <c r="X2424" s="3"/>
      <c r="Y2424" s="3"/>
      <c r="Z2424" s="3"/>
      <c r="AA2424" s="3"/>
      <c r="AB2424" s="3"/>
      <c r="AC2424" s="3"/>
      <c r="AD2424" s="3"/>
      <c r="AE2424" s="3"/>
      <c r="AF2424" s="3"/>
      <c r="AG2424" s="3"/>
      <c r="AH2424" s="3"/>
      <c r="AI2424" s="3"/>
      <c r="AJ2424" s="3"/>
      <c r="AK2424" s="3"/>
      <c r="AL2424" s="3"/>
      <c r="AM2424" s="3"/>
      <c r="AN2424" s="3"/>
      <c r="AO2424" s="3"/>
      <c r="AP2424" s="3"/>
      <c r="AQ2424" s="3"/>
      <c r="AR2424" s="3"/>
      <c r="AS2424" s="3"/>
      <c r="AT2424" s="3"/>
      <c r="AU2424" s="3"/>
      <c r="AV2424" s="3"/>
      <c r="AW2424" s="3"/>
      <c r="AX2424" s="3"/>
      <c r="AY2424" s="3"/>
      <c r="AZ2424" s="3"/>
      <c r="BA2424" s="3"/>
      <c r="BB2424" s="3"/>
      <c r="BC2424" s="3"/>
      <c r="BD2424" s="3"/>
      <c r="BE2424" s="3"/>
      <c r="BF2424" s="3"/>
      <c r="BG2424" s="3"/>
      <c r="BH2424" s="3"/>
      <c r="BI2424" s="3"/>
      <c r="BJ2424" s="3"/>
      <c r="BK2424" s="3"/>
      <c r="BL2424" s="51"/>
      <c r="BM2424" s="8"/>
      <c r="BN2424" s="8"/>
      <c r="BO2424" s="10"/>
      <c r="BP2424" s="8"/>
      <c r="BQ2424" s="8"/>
      <c r="BR2424" s="8"/>
      <c r="BS2424" s="8"/>
      <c r="BT2424" s="8"/>
      <c r="BU2424" s="8"/>
      <c r="BV2424" s="8"/>
      <c r="BW2424" s="8"/>
    </row>
    <row r="2425" spans="1:75" x14ac:dyDescent="0.3">
      <c r="A2425" s="7"/>
      <c r="B2425" s="3"/>
      <c r="C2425" s="3"/>
      <c r="D2425" s="3"/>
      <c r="E2425" s="3"/>
      <c r="F2425" s="3"/>
      <c r="H2425" s="3"/>
      <c r="I2425" s="3"/>
      <c r="J2425" s="3"/>
      <c r="K2425" s="3"/>
      <c r="L2425" s="3"/>
      <c r="M2425" s="3"/>
      <c r="N2425" s="3"/>
      <c r="O2425" s="3"/>
      <c r="P2425" s="3"/>
      <c r="Q2425" s="3"/>
      <c r="R2425" s="3"/>
      <c r="S2425" s="3"/>
      <c r="T2425" s="3"/>
      <c r="U2425" s="3"/>
      <c r="V2425" s="3"/>
      <c r="W2425" s="3"/>
      <c r="X2425" s="3"/>
      <c r="Y2425" s="3"/>
      <c r="Z2425" s="3"/>
      <c r="AA2425" s="3"/>
      <c r="AB2425" s="3"/>
      <c r="AC2425" s="3"/>
      <c r="AD2425" s="3"/>
      <c r="AE2425" s="3"/>
      <c r="AF2425" s="3"/>
      <c r="AG2425" s="3"/>
      <c r="AH2425" s="3"/>
      <c r="AI2425" s="3"/>
      <c r="AJ2425" s="3"/>
      <c r="AK2425" s="3"/>
      <c r="AL2425" s="3"/>
      <c r="AM2425" s="3"/>
      <c r="AN2425" s="3"/>
      <c r="AO2425" s="3"/>
      <c r="AP2425" s="3"/>
      <c r="AQ2425" s="3"/>
      <c r="AR2425" s="3"/>
      <c r="AS2425" s="3"/>
      <c r="AT2425" s="3"/>
      <c r="AU2425" s="3"/>
      <c r="AV2425" s="3"/>
      <c r="AW2425" s="3"/>
      <c r="AX2425" s="3"/>
      <c r="AY2425" s="3"/>
      <c r="AZ2425" s="3"/>
      <c r="BA2425" s="3"/>
      <c r="BB2425" s="3"/>
      <c r="BC2425" s="3"/>
      <c r="BD2425" s="3"/>
      <c r="BE2425" s="3"/>
      <c r="BF2425" s="3"/>
      <c r="BG2425" s="3"/>
      <c r="BH2425" s="3"/>
      <c r="BI2425" s="3"/>
      <c r="BJ2425" s="3"/>
      <c r="BK2425" s="3"/>
      <c r="BL2425" s="51"/>
      <c r="BM2425" s="8"/>
      <c r="BN2425" s="8"/>
      <c r="BO2425" s="10"/>
      <c r="BP2425" s="8"/>
      <c r="BQ2425" s="8"/>
      <c r="BR2425" s="8"/>
      <c r="BS2425" s="8"/>
      <c r="BT2425" s="8"/>
      <c r="BU2425" s="8"/>
      <c r="BV2425" s="8"/>
      <c r="BW2425" s="8"/>
    </row>
    <row r="2426" spans="1:75" x14ac:dyDescent="0.3">
      <c r="A2426" s="7"/>
      <c r="B2426" s="3"/>
      <c r="C2426" s="3"/>
      <c r="D2426" s="3"/>
      <c r="E2426" s="3"/>
      <c r="F2426" s="3"/>
      <c r="H2426" s="3"/>
      <c r="I2426" s="3"/>
      <c r="J2426" s="3"/>
      <c r="K2426" s="3"/>
      <c r="L2426" s="3"/>
      <c r="M2426" s="3"/>
      <c r="N2426" s="3"/>
      <c r="O2426" s="3"/>
      <c r="P2426" s="3"/>
      <c r="Q2426" s="3"/>
      <c r="R2426" s="3"/>
      <c r="S2426" s="3"/>
      <c r="T2426" s="3"/>
      <c r="U2426" s="3"/>
      <c r="V2426" s="3"/>
      <c r="W2426" s="3"/>
      <c r="X2426" s="3"/>
      <c r="Y2426" s="3"/>
      <c r="Z2426" s="3"/>
      <c r="AA2426" s="3"/>
      <c r="AB2426" s="3"/>
      <c r="AC2426" s="3"/>
      <c r="AD2426" s="3"/>
      <c r="AE2426" s="3"/>
      <c r="AF2426" s="3"/>
      <c r="AG2426" s="3"/>
      <c r="AH2426" s="3"/>
      <c r="AI2426" s="3"/>
      <c r="AJ2426" s="3"/>
      <c r="AK2426" s="3"/>
      <c r="AL2426" s="3"/>
      <c r="AM2426" s="3"/>
      <c r="AN2426" s="3"/>
      <c r="AO2426" s="3"/>
      <c r="AP2426" s="3"/>
      <c r="AQ2426" s="3"/>
      <c r="AR2426" s="3"/>
      <c r="AS2426" s="3"/>
      <c r="AT2426" s="3"/>
      <c r="AU2426" s="3"/>
      <c r="AV2426" s="3"/>
      <c r="AW2426" s="3"/>
      <c r="AX2426" s="3"/>
      <c r="AY2426" s="3"/>
      <c r="AZ2426" s="3"/>
      <c r="BA2426" s="3"/>
      <c r="BB2426" s="3"/>
      <c r="BC2426" s="3"/>
      <c r="BD2426" s="3"/>
      <c r="BE2426" s="3"/>
      <c r="BF2426" s="3"/>
      <c r="BG2426" s="3"/>
      <c r="BH2426" s="3"/>
      <c r="BI2426" s="3"/>
      <c r="BJ2426" s="3"/>
      <c r="BK2426" s="3"/>
      <c r="BL2426" s="51"/>
      <c r="BM2426" s="8"/>
      <c r="BN2426" s="8"/>
      <c r="BO2426" s="10"/>
      <c r="BP2426" s="8"/>
      <c r="BQ2426" s="8"/>
      <c r="BR2426" s="8"/>
      <c r="BS2426" s="8"/>
      <c r="BT2426" s="8"/>
      <c r="BU2426" s="8"/>
      <c r="BV2426" s="8"/>
      <c r="BW2426" s="8"/>
    </row>
    <row r="2427" spans="1:75" x14ac:dyDescent="0.3">
      <c r="A2427" s="7"/>
      <c r="B2427" s="3"/>
      <c r="C2427" s="3"/>
      <c r="D2427" s="3"/>
      <c r="E2427" s="3"/>
      <c r="F2427" s="3"/>
      <c r="H2427" s="3"/>
      <c r="I2427" s="3"/>
      <c r="J2427" s="3"/>
      <c r="K2427" s="3"/>
      <c r="L2427" s="3"/>
      <c r="M2427" s="3"/>
      <c r="N2427" s="3"/>
      <c r="O2427" s="3"/>
      <c r="P2427" s="3"/>
      <c r="Q2427" s="3"/>
      <c r="R2427" s="3"/>
      <c r="S2427" s="3"/>
      <c r="T2427" s="3"/>
      <c r="U2427" s="3"/>
      <c r="V2427" s="3"/>
      <c r="W2427" s="3"/>
      <c r="X2427" s="3"/>
      <c r="Y2427" s="3"/>
      <c r="Z2427" s="3"/>
      <c r="AA2427" s="3"/>
      <c r="AB2427" s="3"/>
      <c r="AC2427" s="3"/>
      <c r="AD2427" s="3"/>
      <c r="AE2427" s="3"/>
      <c r="AF2427" s="3"/>
      <c r="AG2427" s="3"/>
      <c r="AH2427" s="3"/>
      <c r="AI2427" s="3"/>
      <c r="AJ2427" s="3"/>
      <c r="AK2427" s="3"/>
      <c r="AL2427" s="3"/>
      <c r="AM2427" s="3"/>
      <c r="AN2427" s="3"/>
      <c r="AO2427" s="3"/>
      <c r="AP2427" s="3"/>
      <c r="AQ2427" s="3"/>
      <c r="AR2427" s="3"/>
      <c r="AS2427" s="3"/>
      <c r="AT2427" s="3"/>
      <c r="AU2427" s="3"/>
      <c r="AV2427" s="3"/>
      <c r="AW2427" s="3"/>
      <c r="AX2427" s="3"/>
      <c r="AY2427" s="3"/>
      <c r="AZ2427" s="3"/>
      <c r="BA2427" s="3"/>
      <c r="BB2427" s="3"/>
      <c r="BC2427" s="3"/>
      <c r="BD2427" s="3"/>
      <c r="BE2427" s="3"/>
      <c r="BF2427" s="3"/>
      <c r="BG2427" s="3"/>
      <c r="BH2427" s="3"/>
      <c r="BI2427" s="3"/>
      <c r="BJ2427" s="3"/>
      <c r="BK2427" s="3"/>
      <c r="BL2427" s="51"/>
      <c r="BM2427" s="8"/>
      <c r="BN2427" s="8"/>
      <c r="BO2427" s="10"/>
      <c r="BP2427" s="8"/>
      <c r="BQ2427" s="8"/>
      <c r="BR2427" s="8"/>
      <c r="BS2427" s="8"/>
      <c r="BT2427" s="8"/>
      <c r="BU2427" s="8"/>
      <c r="BV2427" s="8"/>
      <c r="BW2427" s="8"/>
    </row>
    <row r="2428" spans="1:75" x14ac:dyDescent="0.3">
      <c r="A2428" s="7"/>
      <c r="B2428" s="3"/>
      <c r="C2428" s="3"/>
      <c r="D2428" s="3"/>
      <c r="E2428" s="3"/>
      <c r="F2428" s="3"/>
      <c r="H2428" s="3"/>
      <c r="I2428" s="3"/>
      <c r="J2428" s="3"/>
      <c r="K2428" s="3"/>
      <c r="L2428" s="3"/>
      <c r="M2428" s="3"/>
      <c r="N2428" s="3"/>
      <c r="O2428" s="3"/>
      <c r="P2428" s="3"/>
      <c r="Q2428" s="3"/>
      <c r="R2428" s="3"/>
      <c r="S2428" s="3"/>
      <c r="T2428" s="3"/>
      <c r="U2428" s="3"/>
      <c r="V2428" s="3"/>
      <c r="W2428" s="3"/>
      <c r="X2428" s="3"/>
      <c r="Y2428" s="3"/>
      <c r="Z2428" s="3"/>
      <c r="AA2428" s="3"/>
      <c r="AB2428" s="3"/>
      <c r="AC2428" s="3"/>
      <c r="AD2428" s="3"/>
      <c r="AE2428" s="3"/>
      <c r="AF2428" s="3"/>
      <c r="AG2428" s="3"/>
      <c r="AH2428" s="3"/>
      <c r="AI2428" s="3"/>
      <c r="AJ2428" s="3"/>
      <c r="AK2428" s="3"/>
      <c r="AL2428" s="3"/>
      <c r="AM2428" s="3"/>
      <c r="AN2428" s="3"/>
      <c r="AO2428" s="3"/>
      <c r="AP2428" s="3"/>
      <c r="AQ2428" s="3"/>
      <c r="AR2428" s="3"/>
      <c r="AS2428" s="3"/>
      <c r="AT2428" s="3"/>
      <c r="AU2428" s="3"/>
      <c r="AV2428" s="3"/>
      <c r="AW2428" s="3"/>
      <c r="AX2428" s="3"/>
      <c r="AY2428" s="3"/>
      <c r="AZ2428" s="3"/>
      <c r="BA2428" s="3"/>
      <c r="BB2428" s="3"/>
      <c r="BC2428" s="3"/>
      <c r="BD2428" s="3"/>
      <c r="BE2428" s="3"/>
      <c r="BF2428" s="3"/>
      <c r="BG2428" s="3"/>
      <c r="BH2428" s="3"/>
      <c r="BI2428" s="3"/>
      <c r="BJ2428" s="3"/>
      <c r="BK2428" s="3"/>
      <c r="BL2428" s="51"/>
      <c r="BM2428" s="8"/>
      <c r="BN2428" s="8"/>
      <c r="BO2428" s="10"/>
      <c r="BP2428" s="8"/>
      <c r="BQ2428" s="8"/>
      <c r="BR2428" s="8"/>
      <c r="BS2428" s="8"/>
      <c r="BT2428" s="8"/>
      <c r="BU2428" s="8"/>
      <c r="BV2428" s="8"/>
      <c r="BW2428" s="8"/>
    </row>
    <row r="2429" spans="1:75" x14ac:dyDescent="0.3">
      <c r="A2429" s="7"/>
      <c r="B2429" s="3"/>
      <c r="C2429" s="3"/>
      <c r="D2429" s="3"/>
      <c r="E2429" s="3"/>
      <c r="F2429" s="3"/>
      <c r="H2429" s="3"/>
      <c r="I2429" s="3"/>
      <c r="J2429" s="3"/>
      <c r="K2429" s="3"/>
      <c r="L2429" s="3"/>
      <c r="M2429" s="3"/>
      <c r="N2429" s="3"/>
      <c r="O2429" s="3"/>
      <c r="P2429" s="3"/>
      <c r="Q2429" s="3"/>
      <c r="R2429" s="3"/>
      <c r="S2429" s="3"/>
      <c r="T2429" s="3"/>
      <c r="U2429" s="3"/>
      <c r="V2429" s="3"/>
      <c r="W2429" s="3"/>
      <c r="X2429" s="3"/>
      <c r="Y2429" s="3"/>
      <c r="Z2429" s="3"/>
      <c r="AA2429" s="3"/>
      <c r="AB2429" s="3"/>
      <c r="AC2429" s="3"/>
      <c r="AD2429" s="3"/>
      <c r="AE2429" s="3"/>
      <c r="AF2429" s="3"/>
      <c r="AG2429" s="3"/>
      <c r="AH2429" s="3"/>
      <c r="AI2429" s="3"/>
      <c r="AJ2429" s="3"/>
      <c r="AK2429" s="3"/>
      <c r="AL2429" s="3"/>
      <c r="AM2429" s="3"/>
      <c r="AN2429" s="3"/>
      <c r="AO2429" s="3"/>
      <c r="AP2429" s="3"/>
      <c r="AQ2429" s="3"/>
      <c r="AR2429" s="3"/>
      <c r="AS2429" s="3"/>
      <c r="AT2429" s="3"/>
      <c r="AU2429" s="3"/>
      <c r="AV2429" s="3"/>
      <c r="AW2429" s="3"/>
      <c r="AX2429" s="3"/>
      <c r="AY2429" s="3"/>
      <c r="AZ2429" s="3"/>
      <c r="BA2429" s="3"/>
      <c r="BB2429" s="3"/>
      <c r="BC2429" s="3"/>
      <c r="BD2429" s="3"/>
      <c r="BE2429" s="3"/>
      <c r="BF2429" s="3"/>
      <c r="BG2429" s="3"/>
      <c r="BH2429" s="3"/>
      <c r="BI2429" s="3"/>
      <c r="BJ2429" s="3"/>
      <c r="BK2429" s="3"/>
      <c r="BL2429" s="51"/>
      <c r="BM2429" s="8"/>
      <c r="BN2429" s="8"/>
      <c r="BO2429" s="10"/>
      <c r="BP2429" s="8"/>
      <c r="BQ2429" s="8"/>
      <c r="BR2429" s="8"/>
      <c r="BS2429" s="8"/>
      <c r="BT2429" s="8"/>
      <c r="BU2429" s="8"/>
      <c r="BV2429" s="8"/>
      <c r="BW2429" s="8"/>
    </row>
    <row r="2430" spans="1:75" x14ac:dyDescent="0.3">
      <c r="A2430" s="7"/>
      <c r="B2430" s="3"/>
      <c r="C2430" s="3"/>
      <c r="D2430" s="3"/>
      <c r="E2430" s="3"/>
      <c r="F2430" s="3"/>
      <c r="H2430" s="3"/>
      <c r="I2430" s="3"/>
      <c r="J2430" s="3"/>
      <c r="K2430" s="3"/>
      <c r="L2430" s="3"/>
      <c r="M2430" s="3"/>
      <c r="N2430" s="3"/>
      <c r="O2430" s="3"/>
      <c r="P2430" s="3"/>
      <c r="Q2430" s="3"/>
      <c r="R2430" s="3"/>
      <c r="S2430" s="3"/>
      <c r="T2430" s="3"/>
      <c r="U2430" s="3"/>
      <c r="V2430" s="3"/>
      <c r="W2430" s="3"/>
      <c r="X2430" s="3"/>
      <c r="Y2430" s="3"/>
      <c r="Z2430" s="3"/>
      <c r="AA2430" s="3"/>
      <c r="AB2430" s="3"/>
      <c r="AC2430" s="3"/>
      <c r="AD2430" s="3"/>
      <c r="AE2430" s="3"/>
      <c r="AF2430" s="3"/>
      <c r="AG2430" s="3"/>
      <c r="AH2430" s="3"/>
      <c r="AI2430" s="3"/>
      <c r="AJ2430" s="3"/>
      <c r="AK2430" s="3"/>
      <c r="AL2430" s="3"/>
      <c r="AM2430" s="3"/>
      <c r="AN2430" s="3"/>
      <c r="AO2430" s="3"/>
      <c r="AP2430" s="3"/>
      <c r="AQ2430" s="3"/>
      <c r="AR2430" s="3"/>
      <c r="AS2430" s="3"/>
      <c r="AT2430" s="3"/>
      <c r="AU2430" s="3"/>
      <c r="AV2430" s="3"/>
      <c r="AW2430" s="3"/>
      <c r="AX2430" s="3"/>
      <c r="AY2430" s="3"/>
      <c r="AZ2430" s="3"/>
      <c r="BA2430" s="3"/>
      <c r="BB2430" s="3"/>
      <c r="BC2430" s="3"/>
      <c r="BD2430" s="3"/>
      <c r="BE2430" s="3"/>
      <c r="BF2430" s="3"/>
      <c r="BG2430" s="3"/>
      <c r="BH2430" s="3"/>
      <c r="BI2430" s="3"/>
      <c r="BJ2430" s="3"/>
      <c r="BK2430" s="3"/>
      <c r="BL2430" s="51"/>
      <c r="BM2430" s="8"/>
      <c r="BN2430" s="8"/>
      <c r="BO2430" s="10"/>
      <c r="BP2430" s="8"/>
      <c r="BQ2430" s="8"/>
      <c r="BR2430" s="8"/>
      <c r="BS2430" s="8"/>
      <c r="BT2430" s="8"/>
      <c r="BU2430" s="8"/>
      <c r="BV2430" s="8"/>
      <c r="BW2430" s="8"/>
    </row>
    <row r="2431" spans="1:75" x14ac:dyDescent="0.3">
      <c r="A2431" s="7"/>
      <c r="B2431" s="3"/>
      <c r="C2431" s="3"/>
      <c r="D2431" s="3"/>
      <c r="E2431" s="3"/>
      <c r="F2431" s="3"/>
      <c r="H2431" s="3"/>
      <c r="I2431" s="3"/>
      <c r="J2431" s="3"/>
      <c r="K2431" s="3"/>
      <c r="L2431" s="3"/>
      <c r="M2431" s="3"/>
      <c r="N2431" s="3"/>
      <c r="O2431" s="3"/>
      <c r="P2431" s="3"/>
      <c r="Q2431" s="3"/>
      <c r="R2431" s="3"/>
      <c r="S2431" s="3"/>
      <c r="T2431" s="3"/>
      <c r="U2431" s="3"/>
      <c r="V2431" s="3"/>
      <c r="W2431" s="3"/>
      <c r="X2431" s="3"/>
      <c r="Y2431" s="3"/>
      <c r="Z2431" s="3"/>
      <c r="AA2431" s="3"/>
      <c r="AB2431" s="3"/>
      <c r="AC2431" s="3"/>
      <c r="AD2431" s="3"/>
      <c r="AE2431" s="3"/>
      <c r="AF2431" s="3"/>
      <c r="AG2431" s="3"/>
      <c r="AH2431" s="3"/>
      <c r="AI2431" s="3"/>
      <c r="AJ2431" s="3"/>
      <c r="AK2431" s="3"/>
      <c r="AL2431" s="3"/>
      <c r="AM2431" s="3"/>
      <c r="AN2431" s="3"/>
      <c r="AO2431" s="3"/>
      <c r="AP2431" s="3"/>
      <c r="AQ2431" s="3"/>
      <c r="AR2431" s="3"/>
      <c r="AS2431" s="3"/>
      <c r="AT2431" s="3"/>
      <c r="AU2431" s="3"/>
      <c r="AV2431" s="3"/>
      <c r="AW2431" s="3"/>
      <c r="AX2431" s="3"/>
      <c r="AY2431" s="3"/>
      <c r="AZ2431" s="3"/>
      <c r="BA2431" s="3"/>
      <c r="BB2431" s="3"/>
      <c r="BC2431" s="3"/>
      <c r="BD2431" s="3"/>
      <c r="BE2431" s="3"/>
      <c r="BF2431" s="3"/>
      <c r="BG2431" s="3"/>
      <c r="BH2431" s="3"/>
      <c r="BI2431" s="3"/>
      <c r="BJ2431" s="3"/>
      <c r="BK2431" s="3"/>
      <c r="BL2431" s="51"/>
      <c r="BM2431" s="8"/>
      <c r="BN2431" s="8"/>
      <c r="BO2431" s="10"/>
      <c r="BP2431" s="8"/>
      <c r="BQ2431" s="8"/>
      <c r="BR2431" s="8"/>
      <c r="BS2431" s="8"/>
      <c r="BT2431" s="8"/>
      <c r="BU2431" s="8"/>
      <c r="BV2431" s="8"/>
      <c r="BW2431" s="8"/>
    </row>
    <row r="2432" spans="1:75" x14ac:dyDescent="0.3">
      <c r="A2432" s="7"/>
      <c r="B2432" s="3"/>
      <c r="C2432" s="3"/>
      <c r="D2432" s="3"/>
      <c r="E2432" s="3"/>
      <c r="F2432" s="3"/>
      <c r="H2432" s="3"/>
      <c r="I2432" s="3"/>
      <c r="J2432" s="3"/>
      <c r="K2432" s="3"/>
      <c r="L2432" s="3"/>
      <c r="M2432" s="3"/>
      <c r="N2432" s="3"/>
      <c r="O2432" s="3"/>
      <c r="P2432" s="3"/>
      <c r="Q2432" s="3"/>
      <c r="R2432" s="3"/>
      <c r="S2432" s="3"/>
      <c r="T2432" s="3"/>
      <c r="U2432" s="3"/>
      <c r="V2432" s="3"/>
      <c r="W2432" s="3"/>
      <c r="X2432" s="3"/>
      <c r="Y2432" s="3"/>
      <c r="Z2432" s="3"/>
      <c r="AA2432" s="3"/>
      <c r="AB2432" s="3"/>
      <c r="AC2432" s="3"/>
      <c r="AD2432" s="3"/>
      <c r="AE2432" s="3"/>
      <c r="AF2432" s="3"/>
      <c r="AG2432" s="3"/>
      <c r="AH2432" s="3"/>
      <c r="AI2432" s="3"/>
      <c r="AJ2432" s="3"/>
      <c r="AK2432" s="3"/>
      <c r="AL2432" s="3"/>
      <c r="AM2432" s="3"/>
      <c r="AN2432" s="3"/>
      <c r="AO2432" s="3"/>
      <c r="AP2432" s="3"/>
      <c r="AQ2432" s="3"/>
      <c r="AR2432" s="3"/>
      <c r="AS2432" s="3"/>
      <c r="AT2432" s="3"/>
      <c r="AU2432" s="3"/>
      <c r="AV2432" s="3"/>
      <c r="AW2432" s="3"/>
      <c r="AX2432" s="3"/>
      <c r="AY2432" s="3"/>
      <c r="AZ2432" s="3"/>
      <c r="BA2432" s="3"/>
      <c r="BB2432" s="3"/>
      <c r="BC2432" s="3"/>
      <c r="BD2432" s="3"/>
      <c r="BE2432" s="3"/>
      <c r="BF2432" s="3"/>
      <c r="BG2432" s="3"/>
      <c r="BH2432" s="3"/>
      <c r="BI2432" s="3"/>
      <c r="BJ2432" s="3"/>
      <c r="BK2432" s="3"/>
      <c r="BL2432" s="51"/>
      <c r="BM2432" s="8"/>
      <c r="BN2432" s="8"/>
      <c r="BO2432" s="10"/>
      <c r="BP2432" s="8"/>
      <c r="BQ2432" s="8"/>
      <c r="BR2432" s="8"/>
      <c r="BS2432" s="8"/>
      <c r="BT2432" s="8"/>
      <c r="BU2432" s="8"/>
      <c r="BV2432" s="8"/>
      <c r="BW2432" s="8"/>
    </row>
    <row r="2433" spans="1:75" x14ac:dyDescent="0.3">
      <c r="A2433" s="7"/>
      <c r="B2433" s="3"/>
      <c r="C2433" s="3"/>
      <c r="D2433" s="3"/>
      <c r="E2433" s="3"/>
      <c r="F2433" s="3"/>
      <c r="H2433" s="3"/>
      <c r="I2433" s="3"/>
      <c r="J2433" s="3"/>
      <c r="K2433" s="3"/>
      <c r="L2433" s="3"/>
      <c r="M2433" s="3"/>
      <c r="N2433" s="3"/>
      <c r="O2433" s="3"/>
      <c r="P2433" s="3"/>
      <c r="Q2433" s="3"/>
      <c r="R2433" s="3"/>
      <c r="S2433" s="3"/>
      <c r="T2433" s="3"/>
      <c r="U2433" s="3"/>
      <c r="V2433" s="3"/>
      <c r="W2433" s="3"/>
      <c r="X2433" s="3"/>
      <c r="Y2433" s="3"/>
      <c r="Z2433" s="3"/>
      <c r="AA2433" s="3"/>
      <c r="AB2433" s="3"/>
      <c r="AC2433" s="3"/>
      <c r="AD2433" s="3"/>
      <c r="AE2433" s="3"/>
      <c r="AF2433" s="3"/>
      <c r="AG2433" s="3"/>
      <c r="AH2433" s="3"/>
      <c r="AI2433" s="3"/>
      <c r="AJ2433" s="3"/>
      <c r="AK2433" s="3"/>
      <c r="AL2433" s="3"/>
      <c r="AM2433" s="3"/>
      <c r="AN2433" s="3"/>
      <c r="AO2433" s="3"/>
      <c r="AP2433" s="3"/>
      <c r="AQ2433" s="3"/>
      <c r="AR2433" s="3"/>
      <c r="AS2433" s="3"/>
      <c r="AT2433" s="3"/>
      <c r="AU2433" s="3"/>
      <c r="AV2433" s="3"/>
      <c r="AW2433" s="3"/>
      <c r="AX2433" s="3"/>
      <c r="AY2433" s="3"/>
      <c r="AZ2433" s="3"/>
      <c r="BA2433" s="3"/>
      <c r="BB2433" s="3"/>
      <c r="BC2433" s="3"/>
      <c r="BD2433" s="3"/>
      <c r="BE2433" s="3"/>
      <c r="BF2433" s="3"/>
      <c r="BG2433" s="3"/>
      <c r="BH2433" s="3"/>
      <c r="BI2433" s="3"/>
      <c r="BJ2433" s="3"/>
      <c r="BK2433" s="3"/>
      <c r="BL2433" s="51"/>
      <c r="BM2433" s="8"/>
      <c r="BN2433" s="8"/>
      <c r="BO2433" s="10"/>
      <c r="BP2433" s="8"/>
      <c r="BQ2433" s="8"/>
      <c r="BR2433" s="8"/>
      <c r="BS2433" s="8"/>
      <c r="BT2433" s="8"/>
      <c r="BU2433" s="8"/>
      <c r="BV2433" s="8"/>
      <c r="BW2433" s="8"/>
    </row>
    <row r="2434" spans="1:75" x14ac:dyDescent="0.3">
      <c r="A2434" s="7"/>
      <c r="B2434" s="3"/>
      <c r="C2434" s="3"/>
      <c r="D2434" s="3"/>
      <c r="E2434" s="3"/>
      <c r="F2434" s="3"/>
      <c r="H2434" s="3"/>
      <c r="I2434" s="3"/>
      <c r="J2434" s="3"/>
      <c r="K2434" s="3"/>
      <c r="L2434" s="3"/>
      <c r="M2434" s="3"/>
      <c r="N2434" s="3"/>
      <c r="O2434" s="3"/>
      <c r="P2434" s="3"/>
      <c r="Q2434" s="3"/>
      <c r="R2434" s="3"/>
      <c r="S2434" s="3"/>
      <c r="T2434" s="3"/>
      <c r="U2434" s="3"/>
      <c r="V2434" s="3"/>
      <c r="W2434" s="3"/>
      <c r="X2434" s="3"/>
      <c r="Y2434" s="3"/>
      <c r="Z2434" s="3"/>
      <c r="AA2434" s="3"/>
      <c r="AB2434" s="3"/>
      <c r="AC2434" s="3"/>
      <c r="AD2434" s="3"/>
      <c r="AE2434" s="3"/>
      <c r="AF2434" s="3"/>
      <c r="AG2434" s="3"/>
      <c r="AH2434" s="3"/>
      <c r="AI2434" s="3"/>
      <c r="AJ2434" s="3"/>
      <c r="AK2434" s="3"/>
      <c r="AL2434" s="3"/>
      <c r="AM2434" s="3"/>
      <c r="AN2434" s="3"/>
      <c r="AO2434" s="3"/>
      <c r="AP2434" s="3"/>
      <c r="AQ2434" s="3"/>
      <c r="AR2434" s="3"/>
      <c r="AS2434" s="3"/>
      <c r="AT2434" s="3"/>
      <c r="AU2434" s="3"/>
      <c r="AV2434" s="3"/>
      <c r="AW2434" s="3"/>
      <c r="AX2434" s="3"/>
      <c r="AY2434" s="3"/>
      <c r="AZ2434" s="3"/>
      <c r="BA2434" s="3"/>
      <c r="BB2434" s="3"/>
      <c r="BC2434" s="3"/>
      <c r="BD2434" s="3"/>
      <c r="BE2434" s="3"/>
      <c r="BF2434" s="3"/>
      <c r="BG2434" s="3"/>
      <c r="BH2434" s="3"/>
      <c r="BI2434" s="3"/>
      <c r="BJ2434" s="3"/>
      <c r="BK2434" s="3"/>
      <c r="BL2434" s="51"/>
      <c r="BM2434" s="8"/>
      <c r="BN2434" s="8"/>
      <c r="BO2434" s="10"/>
      <c r="BP2434" s="8"/>
      <c r="BQ2434" s="8"/>
      <c r="BR2434" s="8"/>
      <c r="BS2434" s="8"/>
      <c r="BT2434" s="8"/>
      <c r="BU2434" s="8"/>
      <c r="BV2434" s="8"/>
      <c r="BW2434" s="8"/>
    </row>
    <row r="2435" spans="1:75" x14ac:dyDescent="0.3">
      <c r="A2435" s="7"/>
      <c r="B2435" s="3"/>
      <c r="C2435" s="3"/>
      <c r="D2435" s="3"/>
      <c r="E2435" s="3"/>
      <c r="F2435" s="3"/>
      <c r="H2435" s="3"/>
      <c r="I2435" s="3"/>
      <c r="J2435" s="3"/>
      <c r="K2435" s="3"/>
      <c r="L2435" s="3"/>
      <c r="M2435" s="3"/>
      <c r="N2435" s="3"/>
      <c r="O2435" s="3"/>
      <c r="P2435" s="3"/>
      <c r="Q2435" s="3"/>
      <c r="R2435" s="3"/>
      <c r="S2435" s="3"/>
      <c r="T2435" s="3"/>
      <c r="U2435" s="3"/>
      <c r="V2435" s="3"/>
      <c r="W2435" s="3"/>
      <c r="X2435" s="3"/>
      <c r="Y2435" s="3"/>
      <c r="Z2435" s="3"/>
      <c r="AA2435" s="3"/>
      <c r="AB2435" s="3"/>
      <c r="AC2435" s="3"/>
      <c r="AD2435" s="3"/>
      <c r="AE2435" s="3"/>
      <c r="AF2435" s="3"/>
      <c r="AG2435" s="3"/>
      <c r="AH2435" s="3"/>
      <c r="AI2435" s="3"/>
      <c r="AJ2435" s="3"/>
      <c r="AK2435" s="3"/>
      <c r="AL2435" s="3"/>
      <c r="AM2435" s="3"/>
      <c r="AN2435" s="3"/>
      <c r="AO2435" s="3"/>
      <c r="AP2435" s="3"/>
      <c r="AQ2435" s="3"/>
      <c r="AR2435" s="3"/>
      <c r="AS2435" s="3"/>
      <c r="AT2435" s="3"/>
      <c r="AU2435" s="3"/>
      <c r="AV2435" s="3"/>
      <c r="AW2435" s="3"/>
      <c r="AX2435" s="3"/>
      <c r="AY2435" s="3"/>
      <c r="AZ2435" s="3"/>
      <c r="BA2435" s="3"/>
      <c r="BB2435" s="3"/>
      <c r="BC2435" s="3"/>
      <c r="BD2435" s="3"/>
      <c r="BE2435" s="3"/>
      <c r="BF2435" s="3"/>
      <c r="BG2435" s="3"/>
      <c r="BH2435" s="3"/>
      <c r="BI2435" s="3"/>
      <c r="BJ2435" s="3"/>
      <c r="BK2435" s="3"/>
      <c r="BL2435" s="51"/>
      <c r="BM2435" s="8"/>
      <c r="BN2435" s="8"/>
      <c r="BO2435" s="10"/>
      <c r="BP2435" s="8"/>
      <c r="BQ2435" s="8"/>
      <c r="BR2435" s="8"/>
      <c r="BS2435" s="8"/>
      <c r="BT2435" s="8"/>
      <c r="BU2435" s="8"/>
      <c r="BV2435" s="8"/>
      <c r="BW2435" s="8"/>
    </row>
    <row r="2436" spans="1:75" x14ac:dyDescent="0.3">
      <c r="A2436" s="7"/>
      <c r="B2436" s="3"/>
      <c r="C2436" s="3"/>
      <c r="D2436" s="3"/>
      <c r="E2436" s="3"/>
      <c r="F2436" s="3"/>
      <c r="H2436" s="3"/>
      <c r="I2436" s="3"/>
      <c r="J2436" s="3"/>
      <c r="K2436" s="3"/>
      <c r="L2436" s="3"/>
      <c r="M2436" s="3"/>
      <c r="N2436" s="3"/>
      <c r="O2436" s="3"/>
      <c r="P2436" s="3"/>
      <c r="Q2436" s="3"/>
      <c r="R2436" s="3"/>
      <c r="S2436" s="3"/>
      <c r="T2436" s="3"/>
      <c r="U2436" s="3"/>
      <c r="V2436" s="3"/>
      <c r="W2436" s="3"/>
      <c r="X2436" s="3"/>
      <c r="Y2436" s="3"/>
      <c r="Z2436" s="3"/>
      <c r="AA2436" s="3"/>
      <c r="AB2436" s="3"/>
      <c r="AC2436" s="3"/>
      <c r="AD2436" s="3"/>
      <c r="AE2436" s="3"/>
      <c r="AF2436" s="3"/>
      <c r="AG2436" s="3"/>
      <c r="AH2436" s="3"/>
      <c r="AI2436" s="3"/>
      <c r="AJ2436" s="3"/>
      <c r="AK2436" s="3"/>
      <c r="AL2436" s="3"/>
      <c r="AM2436" s="3"/>
      <c r="AN2436" s="3"/>
      <c r="AO2436" s="3"/>
      <c r="AP2436" s="3"/>
      <c r="AQ2436" s="3"/>
      <c r="AR2436" s="3"/>
      <c r="AS2436" s="3"/>
      <c r="AT2436" s="3"/>
      <c r="AU2436" s="3"/>
      <c r="AV2436" s="3"/>
      <c r="AW2436" s="3"/>
      <c r="AX2436" s="3"/>
      <c r="AY2436" s="3"/>
      <c r="AZ2436" s="3"/>
      <c r="BA2436" s="3"/>
      <c r="BB2436" s="3"/>
      <c r="BC2436" s="3"/>
      <c r="BD2436" s="3"/>
      <c r="BE2436" s="3"/>
      <c r="BF2436" s="3"/>
      <c r="BG2436" s="3"/>
      <c r="BH2436" s="3"/>
      <c r="BI2436" s="3"/>
      <c r="BJ2436" s="3"/>
      <c r="BK2436" s="3"/>
      <c r="BL2436" s="51"/>
      <c r="BM2436" s="8"/>
      <c r="BN2436" s="8"/>
      <c r="BO2436" s="10"/>
      <c r="BP2436" s="8"/>
      <c r="BQ2436" s="8"/>
      <c r="BR2436" s="8"/>
      <c r="BS2436" s="8"/>
      <c r="BT2436" s="8"/>
      <c r="BU2436" s="8"/>
      <c r="BV2436" s="8"/>
      <c r="BW2436" s="8"/>
    </row>
    <row r="2437" spans="1:75" x14ac:dyDescent="0.3">
      <c r="A2437" s="7"/>
      <c r="B2437" s="3"/>
      <c r="C2437" s="3"/>
      <c r="D2437" s="3"/>
      <c r="E2437" s="3"/>
      <c r="F2437" s="3"/>
      <c r="H2437" s="3"/>
      <c r="I2437" s="3"/>
      <c r="J2437" s="3"/>
      <c r="K2437" s="3"/>
      <c r="L2437" s="3"/>
      <c r="M2437" s="3"/>
      <c r="N2437" s="3"/>
      <c r="O2437" s="3"/>
      <c r="P2437" s="3"/>
      <c r="Q2437" s="3"/>
      <c r="R2437" s="3"/>
      <c r="S2437" s="3"/>
      <c r="T2437" s="3"/>
      <c r="U2437" s="3"/>
      <c r="V2437" s="3"/>
      <c r="W2437" s="3"/>
      <c r="X2437" s="3"/>
      <c r="Y2437" s="3"/>
      <c r="Z2437" s="3"/>
      <c r="AA2437" s="3"/>
      <c r="AB2437" s="3"/>
      <c r="AC2437" s="3"/>
      <c r="AD2437" s="3"/>
      <c r="AE2437" s="3"/>
      <c r="AF2437" s="3"/>
      <c r="AG2437" s="3"/>
      <c r="AH2437" s="3"/>
      <c r="AI2437" s="3"/>
      <c r="AJ2437" s="3"/>
      <c r="AK2437" s="3"/>
      <c r="AL2437" s="3"/>
      <c r="AM2437" s="3"/>
      <c r="AN2437" s="3"/>
      <c r="AO2437" s="3"/>
      <c r="AP2437" s="3"/>
      <c r="AQ2437" s="3"/>
      <c r="AR2437" s="3"/>
      <c r="AS2437" s="3"/>
      <c r="AT2437" s="3"/>
      <c r="AU2437" s="3"/>
      <c r="AV2437" s="3"/>
      <c r="AW2437" s="3"/>
      <c r="AX2437" s="3"/>
      <c r="AY2437" s="3"/>
      <c r="AZ2437" s="3"/>
      <c r="BA2437" s="3"/>
      <c r="BB2437" s="3"/>
      <c r="BC2437" s="3"/>
      <c r="BD2437" s="3"/>
      <c r="BE2437" s="3"/>
      <c r="BF2437" s="3"/>
      <c r="BG2437" s="3"/>
      <c r="BH2437" s="3"/>
      <c r="BI2437" s="3"/>
      <c r="BJ2437" s="3"/>
      <c r="BK2437" s="3"/>
      <c r="BL2437" s="51"/>
      <c r="BM2437" s="8"/>
      <c r="BN2437" s="8"/>
      <c r="BO2437" s="10"/>
      <c r="BP2437" s="8"/>
      <c r="BQ2437" s="8"/>
      <c r="BR2437" s="8"/>
      <c r="BS2437" s="8"/>
      <c r="BT2437" s="8"/>
      <c r="BU2437" s="8"/>
      <c r="BV2437" s="8"/>
      <c r="BW2437" s="8"/>
    </row>
    <row r="2438" spans="1:75" x14ac:dyDescent="0.3">
      <c r="A2438" s="7"/>
      <c r="B2438" s="3"/>
      <c r="C2438" s="3"/>
      <c r="D2438" s="3"/>
      <c r="E2438" s="3"/>
      <c r="F2438" s="3"/>
      <c r="H2438" s="3"/>
      <c r="I2438" s="3"/>
      <c r="J2438" s="3"/>
      <c r="K2438" s="3"/>
      <c r="L2438" s="3"/>
      <c r="M2438" s="3"/>
      <c r="N2438" s="3"/>
      <c r="O2438" s="3"/>
      <c r="P2438" s="3"/>
      <c r="Q2438" s="3"/>
      <c r="R2438" s="3"/>
      <c r="S2438" s="3"/>
      <c r="T2438" s="3"/>
      <c r="U2438" s="3"/>
      <c r="V2438" s="3"/>
      <c r="W2438" s="3"/>
      <c r="X2438" s="3"/>
      <c r="Y2438" s="3"/>
      <c r="Z2438" s="3"/>
      <c r="AA2438" s="3"/>
      <c r="AB2438" s="3"/>
      <c r="AC2438" s="3"/>
      <c r="AD2438" s="3"/>
      <c r="AE2438" s="3"/>
      <c r="AF2438" s="3"/>
      <c r="AG2438" s="3"/>
      <c r="AH2438" s="3"/>
      <c r="AI2438" s="3"/>
      <c r="AJ2438" s="3"/>
      <c r="AK2438" s="3"/>
      <c r="AL2438" s="3"/>
      <c r="AM2438" s="3"/>
      <c r="AN2438" s="3"/>
      <c r="AO2438" s="3"/>
      <c r="AP2438" s="3"/>
      <c r="AQ2438" s="3"/>
      <c r="AR2438" s="3"/>
      <c r="AS2438" s="3"/>
      <c r="AT2438" s="3"/>
      <c r="AU2438" s="3"/>
      <c r="AV2438" s="3"/>
      <c r="AW2438" s="3"/>
      <c r="AX2438" s="3"/>
      <c r="AY2438" s="3"/>
      <c r="AZ2438" s="3"/>
      <c r="BA2438" s="3"/>
      <c r="BB2438" s="3"/>
      <c r="BC2438" s="3"/>
      <c r="BD2438" s="3"/>
      <c r="BE2438" s="3"/>
      <c r="BF2438" s="3"/>
      <c r="BG2438" s="3"/>
      <c r="BH2438" s="3"/>
      <c r="BI2438" s="3"/>
      <c r="BJ2438" s="3"/>
      <c r="BK2438" s="3"/>
      <c r="BL2438" s="51"/>
      <c r="BM2438" s="8"/>
      <c r="BN2438" s="8"/>
      <c r="BO2438" s="10"/>
      <c r="BP2438" s="8"/>
      <c r="BQ2438" s="8"/>
      <c r="BR2438" s="8"/>
      <c r="BS2438" s="8"/>
      <c r="BT2438" s="8"/>
      <c r="BU2438" s="8"/>
      <c r="BV2438" s="8"/>
      <c r="BW2438" s="8"/>
    </row>
    <row r="2439" spans="1:75" x14ac:dyDescent="0.3">
      <c r="A2439" s="7"/>
      <c r="B2439" s="3"/>
      <c r="C2439" s="3"/>
      <c r="D2439" s="3"/>
      <c r="E2439" s="3"/>
      <c r="F2439" s="3"/>
      <c r="H2439" s="3"/>
      <c r="I2439" s="3"/>
      <c r="J2439" s="3"/>
      <c r="K2439" s="3"/>
      <c r="L2439" s="3"/>
      <c r="M2439" s="3"/>
      <c r="N2439" s="3"/>
      <c r="O2439" s="3"/>
      <c r="P2439" s="3"/>
      <c r="Q2439" s="3"/>
      <c r="R2439" s="3"/>
      <c r="S2439" s="3"/>
      <c r="T2439" s="3"/>
      <c r="U2439" s="3"/>
      <c r="V2439" s="3"/>
      <c r="W2439" s="3"/>
      <c r="X2439" s="3"/>
      <c r="Y2439" s="3"/>
      <c r="Z2439" s="3"/>
      <c r="AA2439" s="3"/>
      <c r="AB2439" s="3"/>
      <c r="AC2439" s="3"/>
      <c r="AD2439" s="3"/>
      <c r="AE2439" s="3"/>
      <c r="AF2439" s="3"/>
      <c r="AG2439" s="3"/>
      <c r="AH2439" s="3"/>
      <c r="AI2439" s="3"/>
      <c r="AJ2439" s="3"/>
      <c r="AK2439" s="3"/>
      <c r="AL2439" s="3"/>
      <c r="AM2439" s="3"/>
      <c r="AN2439" s="3"/>
      <c r="AO2439" s="3"/>
      <c r="AP2439" s="3"/>
      <c r="AQ2439" s="3"/>
      <c r="AR2439" s="3"/>
      <c r="AS2439" s="3"/>
      <c r="AT2439" s="3"/>
      <c r="AU2439" s="3"/>
      <c r="AV2439" s="3"/>
      <c r="AW2439" s="3"/>
      <c r="AX2439" s="3"/>
      <c r="AY2439" s="3"/>
      <c r="AZ2439" s="3"/>
      <c r="BA2439" s="3"/>
      <c r="BB2439" s="3"/>
      <c r="BC2439" s="3"/>
      <c r="BD2439" s="3"/>
      <c r="BE2439" s="3"/>
      <c r="BF2439" s="3"/>
      <c r="BG2439" s="3"/>
      <c r="BH2439" s="3"/>
      <c r="BI2439" s="3"/>
      <c r="BJ2439" s="3"/>
      <c r="BK2439" s="3"/>
      <c r="BL2439" s="51"/>
      <c r="BM2439" s="8"/>
      <c r="BN2439" s="8"/>
      <c r="BO2439" s="10"/>
      <c r="BP2439" s="8"/>
      <c r="BQ2439" s="8"/>
      <c r="BR2439" s="8"/>
      <c r="BS2439" s="8"/>
      <c r="BT2439" s="8"/>
      <c r="BU2439" s="8"/>
      <c r="BV2439" s="8"/>
      <c r="BW2439" s="8"/>
    </row>
    <row r="2440" spans="1:75" x14ac:dyDescent="0.3">
      <c r="A2440" s="7"/>
      <c r="B2440" s="3"/>
      <c r="C2440" s="3"/>
      <c r="D2440" s="3"/>
      <c r="E2440" s="3"/>
      <c r="F2440" s="3"/>
      <c r="H2440" s="3"/>
      <c r="I2440" s="3"/>
      <c r="J2440" s="3"/>
      <c r="K2440" s="3"/>
      <c r="L2440" s="3"/>
      <c r="M2440" s="3"/>
      <c r="N2440" s="3"/>
      <c r="O2440" s="3"/>
      <c r="P2440" s="3"/>
      <c r="Q2440" s="3"/>
      <c r="R2440" s="3"/>
      <c r="S2440" s="3"/>
      <c r="T2440" s="3"/>
      <c r="U2440" s="3"/>
      <c r="V2440" s="3"/>
      <c r="W2440" s="3"/>
      <c r="X2440" s="3"/>
      <c r="Y2440" s="3"/>
      <c r="Z2440" s="3"/>
      <c r="AA2440" s="3"/>
      <c r="AB2440" s="3"/>
      <c r="AC2440" s="3"/>
      <c r="AD2440" s="3"/>
      <c r="AE2440" s="3"/>
      <c r="AF2440" s="3"/>
      <c r="AG2440" s="3"/>
      <c r="AH2440" s="3"/>
      <c r="AI2440" s="3"/>
      <c r="AJ2440" s="3"/>
      <c r="AK2440" s="3"/>
      <c r="AL2440" s="3"/>
      <c r="AM2440" s="3"/>
      <c r="AN2440" s="3"/>
      <c r="AO2440" s="3"/>
      <c r="AP2440" s="3"/>
      <c r="AQ2440" s="3"/>
      <c r="AR2440" s="3"/>
      <c r="AS2440" s="3"/>
      <c r="AT2440" s="3"/>
      <c r="AU2440" s="3"/>
      <c r="AV2440" s="3"/>
      <c r="AW2440" s="3"/>
      <c r="AX2440" s="3"/>
      <c r="AY2440" s="3"/>
      <c r="AZ2440" s="3"/>
      <c r="BA2440" s="3"/>
      <c r="BB2440" s="3"/>
      <c r="BC2440" s="3"/>
      <c r="BD2440" s="3"/>
      <c r="BE2440" s="3"/>
      <c r="BF2440" s="3"/>
      <c r="BG2440" s="3"/>
      <c r="BH2440" s="3"/>
      <c r="BI2440" s="3"/>
      <c r="BJ2440" s="3"/>
      <c r="BK2440" s="3"/>
      <c r="BL2440" s="51"/>
      <c r="BM2440" s="8"/>
      <c r="BN2440" s="8"/>
      <c r="BO2440" s="10"/>
      <c r="BP2440" s="8"/>
      <c r="BQ2440" s="8"/>
      <c r="BR2440" s="8"/>
      <c r="BS2440" s="8"/>
      <c r="BT2440" s="8"/>
      <c r="BU2440" s="8"/>
      <c r="BV2440" s="8"/>
      <c r="BW2440" s="8"/>
    </row>
    <row r="2441" spans="1:75" x14ac:dyDescent="0.3">
      <c r="A2441" s="7"/>
      <c r="B2441" s="3"/>
      <c r="C2441" s="3"/>
      <c r="D2441" s="3"/>
      <c r="E2441" s="3"/>
      <c r="F2441" s="3"/>
      <c r="H2441" s="3"/>
      <c r="I2441" s="3"/>
      <c r="J2441" s="3"/>
      <c r="K2441" s="3"/>
      <c r="L2441" s="3"/>
      <c r="M2441" s="3"/>
      <c r="N2441" s="3"/>
      <c r="O2441" s="3"/>
      <c r="P2441" s="3"/>
      <c r="Q2441" s="3"/>
      <c r="R2441" s="3"/>
      <c r="S2441" s="3"/>
      <c r="T2441" s="3"/>
      <c r="U2441" s="3"/>
      <c r="V2441" s="3"/>
      <c r="W2441" s="3"/>
      <c r="X2441" s="3"/>
      <c r="Y2441" s="3"/>
      <c r="Z2441" s="3"/>
      <c r="AA2441" s="3"/>
      <c r="AB2441" s="3"/>
      <c r="AC2441" s="3"/>
      <c r="AD2441" s="3"/>
      <c r="AE2441" s="3"/>
      <c r="AF2441" s="3"/>
      <c r="AG2441" s="3"/>
      <c r="AH2441" s="3"/>
      <c r="AI2441" s="3"/>
      <c r="AJ2441" s="3"/>
      <c r="AK2441" s="3"/>
      <c r="AL2441" s="3"/>
      <c r="AM2441" s="3"/>
      <c r="AN2441" s="3"/>
      <c r="AO2441" s="3"/>
      <c r="AP2441" s="3"/>
      <c r="AQ2441" s="3"/>
      <c r="AR2441" s="3"/>
      <c r="AS2441" s="3"/>
      <c r="AT2441" s="3"/>
      <c r="AU2441" s="3"/>
      <c r="AV2441" s="3"/>
      <c r="AW2441" s="3"/>
      <c r="AX2441" s="3"/>
      <c r="AY2441" s="3"/>
      <c r="AZ2441" s="3"/>
      <c r="BA2441" s="3"/>
      <c r="BB2441" s="3"/>
      <c r="BC2441" s="3"/>
      <c r="BD2441" s="3"/>
      <c r="BE2441" s="3"/>
      <c r="BF2441" s="3"/>
      <c r="BG2441" s="3"/>
      <c r="BH2441" s="3"/>
      <c r="BI2441" s="3"/>
      <c r="BJ2441" s="3"/>
      <c r="BK2441" s="3"/>
      <c r="BL2441" s="51"/>
      <c r="BM2441" s="8"/>
      <c r="BN2441" s="8"/>
      <c r="BO2441" s="10"/>
      <c r="BP2441" s="8"/>
      <c r="BQ2441" s="8"/>
      <c r="BR2441" s="8"/>
      <c r="BS2441" s="8"/>
      <c r="BT2441" s="8"/>
      <c r="BU2441" s="8"/>
      <c r="BV2441" s="8"/>
      <c r="BW2441" s="8"/>
    </row>
    <row r="2442" spans="1:75" x14ac:dyDescent="0.3">
      <c r="A2442" s="7"/>
      <c r="B2442" s="3"/>
      <c r="C2442" s="3"/>
      <c r="D2442" s="3"/>
      <c r="E2442" s="3"/>
      <c r="F2442" s="3"/>
      <c r="H2442" s="3"/>
      <c r="I2442" s="3"/>
      <c r="J2442" s="3"/>
      <c r="K2442" s="3"/>
      <c r="L2442" s="3"/>
      <c r="M2442" s="3"/>
      <c r="N2442" s="3"/>
      <c r="O2442" s="3"/>
      <c r="P2442" s="3"/>
      <c r="Q2442" s="3"/>
      <c r="R2442" s="3"/>
      <c r="S2442" s="3"/>
      <c r="T2442" s="3"/>
      <c r="U2442" s="3"/>
      <c r="V2442" s="3"/>
      <c r="W2442" s="3"/>
      <c r="X2442" s="3"/>
      <c r="Y2442" s="3"/>
      <c r="Z2442" s="3"/>
      <c r="AA2442" s="3"/>
      <c r="AB2442" s="3"/>
      <c r="AC2442" s="3"/>
      <c r="AD2442" s="3"/>
      <c r="AE2442" s="3"/>
      <c r="AF2442" s="3"/>
      <c r="AG2442" s="3"/>
      <c r="AH2442" s="3"/>
      <c r="AI2442" s="3"/>
      <c r="AJ2442" s="3"/>
      <c r="AK2442" s="3"/>
      <c r="AL2442" s="3"/>
      <c r="AM2442" s="3"/>
      <c r="AN2442" s="3"/>
      <c r="AO2442" s="3"/>
      <c r="AP2442" s="3"/>
      <c r="AQ2442" s="3"/>
      <c r="AR2442" s="3"/>
      <c r="AS2442" s="3"/>
      <c r="AT2442" s="3"/>
      <c r="AU2442" s="3"/>
      <c r="AV2442" s="3"/>
      <c r="AW2442" s="3"/>
      <c r="AX2442" s="3"/>
      <c r="AY2442" s="3"/>
      <c r="AZ2442" s="3"/>
      <c r="BA2442" s="3"/>
      <c r="BB2442" s="3"/>
      <c r="BC2442" s="3"/>
      <c r="BD2442" s="3"/>
      <c r="BE2442" s="3"/>
      <c r="BF2442" s="3"/>
      <c r="BG2442" s="3"/>
      <c r="BH2442" s="3"/>
      <c r="BI2442" s="3"/>
      <c r="BJ2442" s="3"/>
      <c r="BK2442" s="3"/>
      <c r="BL2442" s="51"/>
      <c r="BM2442" s="8"/>
      <c r="BN2442" s="8"/>
      <c r="BO2442" s="10"/>
      <c r="BP2442" s="8"/>
      <c r="BQ2442" s="8"/>
      <c r="BR2442" s="8"/>
      <c r="BS2442" s="8"/>
      <c r="BT2442" s="8"/>
      <c r="BU2442" s="8"/>
      <c r="BV2442" s="8"/>
      <c r="BW2442" s="8"/>
    </row>
    <row r="2443" spans="1:75" x14ac:dyDescent="0.3">
      <c r="A2443" s="7"/>
      <c r="B2443" s="3"/>
      <c r="C2443" s="3"/>
      <c r="D2443" s="3"/>
      <c r="E2443" s="3"/>
      <c r="F2443" s="3"/>
      <c r="H2443" s="3"/>
      <c r="I2443" s="3"/>
      <c r="J2443" s="3"/>
      <c r="K2443" s="3"/>
      <c r="L2443" s="3"/>
      <c r="M2443" s="3"/>
      <c r="N2443" s="3"/>
      <c r="O2443" s="3"/>
      <c r="P2443" s="3"/>
      <c r="Q2443" s="3"/>
      <c r="R2443" s="3"/>
      <c r="S2443" s="3"/>
      <c r="T2443" s="3"/>
      <c r="U2443" s="3"/>
      <c r="V2443" s="3"/>
      <c r="W2443" s="3"/>
      <c r="X2443" s="3"/>
      <c r="Y2443" s="3"/>
      <c r="Z2443" s="3"/>
      <c r="AA2443" s="3"/>
      <c r="AB2443" s="3"/>
      <c r="AC2443" s="3"/>
      <c r="AD2443" s="3"/>
      <c r="AE2443" s="3"/>
      <c r="AF2443" s="3"/>
      <c r="AG2443" s="3"/>
      <c r="AH2443" s="3"/>
      <c r="AI2443" s="3"/>
      <c r="AJ2443" s="3"/>
      <c r="AK2443" s="3"/>
      <c r="AL2443" s="3"/>
      <c r="AM2443" s="3"/>
      <c r="AN2443" s="3"/>
      <c r="AO2443" s="3"/>
      <c r="AP2443" s="3"/>
      <c r="AQ2443" s="3"/>
      <c r="AR2443" s="3"/>
      <c r="AS2443" s="3"/>
      <c r="AT2443" s="3"/>
      <c r="AU2443" s="3"/>
      <c r="AV2443" s="3"/>
      <c r="AW2443" s="3"/>
      <c r="AX2443" s="3"/>
      <c r="AY2443" s="3"/>
      <c r="AZ2443" s="3"/>
      <c r="BA2443" s="3"/>
      <c r="BB2443" s="3"/>
      <c r="BC2443" s="3"/>
      <c r="BD2443" s="3"/>
      <c r="BE2443" s="3"/>
      <c r="BF2443" s="3"/>
      <c r="BG2443" s="3"/>
      <c r="BH2443" s="3"/>
      <c r="BI2443" s="3"/>
      <c r="BJ2443" s="3"/>
      <c r="BK2443" s="3"/>
      <c r="BL2443" s="51"/>
      <c r="BM2443" s="8"/>
      <c r="BN2443" s="8"/>
      <c r="BO2443" s="10"/>
      <c r="BP2443" s="8"/>
      <c r="BQ2443" s="8"/>
      <c r="BR2443" s="8"/>
      <c r="BS2443" s="8"/>
      <c r="BT2443" s="8"/>
      <c r="BU2443" s="8"/>
      <c r="BV2443" s="8"/>
      <c r="BW2443" s="8"/>
    </row>
    <row r="2444" spans="1:75" x14ac:dyDescent="0.3">
      <c r="A2444" s="7"/>
      <c r="B2444" s="3"/>
      <c r="C2444" s="3"/>
      <c r="D2444" s="3"/>
      <c r="E2444" s="3"/>
      <c r="F2444" s="3"/>
      <c r="H2444" s="3"/>
      <c r="I2444" s="3"/>
      <c r="J2444" s="3"/>
      <c r="K2444" s="3"/>
      <c r="L2444" s="3"/>
      <c r="M2444" s="3"/>
      <c r="N2444" s="3"/>
      <c r="O2444" s="3"/>
      <c r="P2444" s="3"/>
      <c r="Q2444" s="3"/>
      <c r="R2444" s="3"/>
      <c r="S2444" s="3"/>
      <c r="T2444" s="3"/>
      <c r="U2444" s="3"/>
      <c r="V2444" s="3"/>
      <c r="W2444" s="3"/>
      <c r="X2444" s="3"/>
      <c r="Y2444" s="3"/>
      <c r="Z2444" s="3"/>
      <c r="AA2444" s="3"/>
      <c r="AB2444" s="3"/>
      <c r="AC2444" s="3"/>
      <c r="AD2444" s="3"/>
      <c r="AE2444" s="3"/>
      <c r="AF2444" s="3"/>
      <c r="AG2444" s="3"/>
      <c r="AH2444" s="3"/>
      <c r="AI2444" s="3"/>
      <c r="AJ2444" s="3"/>
      <c r="AK2444" s="3"/>
      <c r="AL2444" s="3"/>
      <c r="AM2444" s="3"/>
      <c r="AN2444" s="3"/>
      <c r="AO2444" s="3"/>
      <c r="AP2444" s="3"/>
      <c r="AQ2444" s="3"/>
      <c r="AR2444" s="3"/>
      <c r="AS2444" s="3"/>
      <c r="AT2444" s="3"/>
      <c r="AU2444" s="3"/>
      <c r="AV2444" s="3"/>
      <c r="AW2444" s="3"/>
      <c r="AX2444" s="3"/>
      <c r="AY2444" s="3"/>
      <c r="AZ2444" s="3"/>
      <c r="BA2444" s="3"/>
      <c r="BB2444" s="3"/>
      <c r="BC2444" s="3"/>
      <c r="BD2444" s="3"/>
      <c r="BE2444" s="3"/>
      <c r="BF2444" s="3"/>
      <c r="BG2444" s="3"/>
      <c r="BH2444" s="3"/>
      <c r="BI2444" s="3"/>
      <c r="BJ2444" s="3"/>
      <c r="BK2444" s="3"/>
      <c r="BL2444" s="51"/>
      <c r="BM2444" s="8"/>
      <c r="BN2444" s="8"/>
      <c r="BO2444" s="10"/>
      <c r="BP2444" s="8"/>
      <c r="BQ2444" s="8"/>
      <c r="BR2444" s="8"/>
      <c r="BS2444" s="8"/>
      <c r="BT2444" s="8"/>
      <c r="BU2444" s="8"/>
      <c r="BV2444" s="8"/>
      <c r="BW2444" s="8"/>
    </row>
    <row r="2445" spans="1:75" x14ac:dyDescent="0.3">
      <c r="A2445" s="7"/>
      <c r="B2445" s="3"/>
      <c r="C2445" s="3"/>
      <c r="D2445" s="3"/>
      <c r="E2445" s="3"/>
      <c r="F2445" s="3"/>
      <c r="H2445" s="3"/>
      <c r="I2445" s="3"/>
      <c r="J2445" s="3"/>
      <c r="K2445" s="3"/>
      <c r="L2445" s="3"/>
      <c r="M2445" s="3"/>
      <c r="N2445" s="3"/>
      <c r="O2445" s="3"/>
      <c r="P2445" s="3"/>
      <c r="Q2445" s="3"/>
      <c r="R2445" s="3"/>
      <c r="S2445" s="3"/>
      <c r="T2445" s="3"/>
      <c r="U2445" s="3"/>
      <c r="V2445" s="3"/>
      <c r="W2445" s="3"/>
      <c r="X2445" s="3"/>
      <c r="Y2445" s="3"/>
      <c r="Z2445" s="3"/>
      <c r="AA2445" s="3"/>
      <c r="AB2445" s="3"/>
      <c r="AC2445" s="3"/>
      <c r="AD2445" s="3"/>
      <c r="AE2445" s="3"/>
      <c r="AF2445" s="3"/>
      <c r="AG2445" s="3"/>
      <c r="AH2445" s="3"/>
      <c r="AI2445" s="3"/>
      <c r="AJ2445" s="3"/>
      <c r="AK2445" s="3"/>
      <c r="AL2445" s="3"/>
      <c r="AM2445" s="3"/>
      <c r="AN2445" s="3"/>
      <c r="AO2445" s="3"/>
      <c r="AP2445" s="3"/>
      <c r="AQ2445" s="3"/>
      <c r="AR2445" s="3"/>
      <c r="AS2445" s="3"/>
      <c r="AT2445" s="3"/>
      <c r="AU2445" s="3"/>
      <c r="AV2445" s="3"/>
      <c r="AW2445" s="3"/>
      <c r="AX2445" s="3"/>
      <c r="AY2445" s="3"/>
      <c r="AZ2445" s="3"/>
      <c r="BA2445" s="3"/>
      <c r="BB2445" s="3"/>
      <c r="BC2445" s="3"/>
      <c r="BD2445" s="3"/>
      <c r="BE2445" s="3"/>
      <c r="BF2445" s="3"/>
      <c r="BG2445" s="3"/>
      <c r="BH2445" s="3"/>
      <c r="BI2445" s="3"/>
      <c r="BJ2445" s="3"/>
      <c r="BK2445" s="3"/>
      <c r="BL2445" s="51"/>
      <c r="BM2445" s="8"/>
      <c r="BN2445" s="8"/>
      <c r="BO2445" s="10"/>
      <c r="BP2445" s="8"/>
      <c r="BQ2445" s="8"/>
      <c r="BR2445" s="8"/>
      <c r="BS2445" s="8"/>
      <c r="BT2445" s="8"/>
      <c r="BU2445" s="8"/>
      <c r="BV2445" s="8"/>
      <c r="BW2445" s="8"/>
    </row>
    <row r="2446" spans="1:75" x14ac:dyDescent="0.3">
      <c r="A2446" s="7"/>
      <c r="B2446" s="3"/>
      <c r="C2446" s="3"/>
      <c r="D2446" s="3"/>
      <c r="E2446" s="3"/>
      <c r="F2446" s="3"/>
      <c r="H2446" s="3"/>
      <c r="I2446" s="3"/>
      <c r="J2446" s="3"/>
      <c r="K2446" s="3"/>
      <c r="L2446" s="3"/>
      <c r="M2446" s="3"/>
      <c r="N2446" s="3"/>
      <c r="O2446" s="3"/>
      <c r="P2446" s="3"/>
      <c r="Q2446" s="3"/>
      <c r="R2446" s="3"/>
      <c r="S2446" s="3"/>
      <c r="T2446" s="3"/>
      <c r="U2446" s="3"/>
      <c r="V2446" s="3"/>
      <c r="W2446" s="3"/>
      <c r="X2446" s="3"/>
      <c r="Y2446" s="3"/>
      <c r="Z2446" s="3"/>
      <c r="AA2446" s="3"/>
      <c r="AB2446" s="3"/>
      <c r="AC2446" s="3"/>
      <c r="AD2446" s="3"/>
      <c r="AE2446" s="3"/>
      <c r="AF2446" s="3"/>
      <c r="AG2446" s="3"/>
      <c r="AH2446" s="3"/>
      <c r="AI2446" s="3"/>
      <c r="AJ2446" s="3"/>
      <c r="AK2446" s="3"/>
      <c r="AL2446" s="3"/>
      <c r="AM2446" s="3"/>
      <c r="AN2446" s="3"/>
      <c r="AO2446" s="3"/>
      <c r="AP2446" s="3"/>
      <c r="AQ2446" s="3"/>
      <c r="AR2446" s="3"/>
      <c r="AS2446" s="3"/>
      <c r="AT2446" s="3"/>
      <c r="AU2446" s="3"/>
      <c r="AV2446" s="3"/>
      <c r="AW2446" s="3"/>
      <c r="AX2446" s="3"/>
      <c r="AY2446" s="3"/>
      <c r="AZ2446" s="3"/>
      <c r="BA2446" s="3"/>
      <c r="BB2446" s="3"/>
      <c r="BC2446" s="3"/>
      <c r="BD2446" s="3"/>
      <c r="BE2446" s="3"/>
      <c r="BF2446" s="3"/>
      <c r="BG2446" s="3"/>
      <c r="BH2446" s="3"/>
      <c r="BI2446" s="3"/>
      <c r="BJ2446" s="3"/>
      <c r="BK2446" s="3"/>
      <c r="BL2446" s="51"/>
      <c r="BM2446" s="8"/>
      <c r="BN2446" s="8"/>
      <c r="BO2446" s="10"/>
      <c r="BP2446" s="8"/>
      <c r="BQ2446" s="8"/>
      <c r="BR2446" s="8"/>
      <c r="BS2446" s="8"/>
      <c r="BT2446" s="8"/>
      <c r="BU2446" s="8"/>
      <c r="BV2446" s="8"/>
      <c r="BW2446" s="8"/>
    </row>
    <row r="2447" spans="1:75" x14ac:dyDescent="0.3">
      <c r="A2447" s="7"/>
      <c r="B2447" s="3"/>
      <c r="C2447" s="3"/>
      <c r="D2447" s="3"/>
      <c r="E2447" s="3"/>
      <c r="F2447" s="3"/>
      <c r="H2447" s="3"/>
      <c r="I2447" s="3"/>
      <c r="J2447" s="3"/>
      <c r="K2447" s="3"/>
      <c r="L2447" s="3"/>
      <c r="M2447" s="3"/>
      <c r="N2447" s="3"/>
      <c r="O2447" s="3"/>
      <c r="P2447" s="3"/>
      <c r="Q2447" s="3"/>
      <c r="R2447" s="3"/>
      <c r="S2447" s="3"/>
      <c r="T2447" s="3"/>
      <c r="U2447" s="3"/>
      <c r="V2447" s="3"/>
      <c r="W2447" s="3"/>
      <c r="X2447" s="3"/>
      <c r="Y2447" s="3"/>
      <c r="Z2447" s="3"/>
      <c r="AA2447" s="3"/>
      <c r="AB2447" s="3"/>
      <c r="AC2447" s="3"/>
      <c r="AD2447" s="3"/>
      <c r="AE2447" s="3"/>
      <c r="AF2447" s="3"/>
      <c r="AG2447" s="3"/>
      <c r="AH2447" s="3"/>
      <c r="AI2447" s="3"/>
      <c r="AJ2447" s="3"/>
      <c r="AK2447" s="3"/>
      <c r="AL2447" s="3"/>
      <c r="AM2447" s="3"/>
      <c r="AN2447" s="3"/>
      <c r="AO2447" s="3"/>
      <c r="AP2447" s="3"/>
      <c r="AQ2447" s="3"/>
      <c r="AR2447" s="3"/>
      <c r="AS2447" s="3"/>
      <c r="AT2447" s="3"/>
      <c r="AU2447" s="3"/>
      <c r="AV2447" s="3"/>
      <c r="AW2447" s="3"/>
      <c r="AX2447" s="3"/>
      <c r="AY2447" s="3"/>
      <c r="AZ2447" s="3"/>
      <c r="BA2447" s="3"/>
      <c r="BB2447" s="3"/>
      <c r="BC2447" s="3"/>
      <c r="BD2447" s="3"/>
      <c r="BE2447" s="3"/>
      <c r="BF2447" s="3"/>
      <c r="BG2447" s="3"/>
      <c r="BH2447" s="3"/>
      <c r="BI2447" s="3"/>
      <c r="BJ2447" s="3"/>
      <c r="BK2447" s="3"/>
      <c r="BL2447" s="51"/>
      <c r="BM2447" s="8"/>
      <c r="BN2447" s="8"/>
      <c r="BO2447" s="10"/>
      <c r="BP2447" s="8"/>
      <c r="BQ2447" s="8"/>
      <c r="BR2447" s="8"/>
      <c r="BS2447" s="8"/>
      <c r="BT2447" s="8"/>
      <c r="BU2447" s="8"/>
      <c r="BV2447" s="8"/>
      <c r="BW2447" s="8"/>
    </row>
    <row r="2448" spans="1:75" x14ac:dyDescent="0.3">
      <c r="A2448" s="7"/>
      <c r="B2448" s="3"/>
      <c r="C2448" s="3"/>
      <c r="D2448" s="3"/>
      <c r="E2448" s="3"/>
      <c r="F2448" s="3"/>
      <c r="H2448" s="3"/>
      <c r="I2448" s="3"/>
      <c r="J2448" s="3"/>
      <c r="K2448" s="3"/>
      <c r="L2448" s="3"/>
      <c r="M2448" s="3"/>
      <c r="N2448" s="3"/>
      <c r="O2448" s="3"/>
      <c r="P2448" s="3"/>
      <c r="Q2448" s="3"/>
      <c r="R2448" s="3"/>
      <c r="S2448" s="3"/>
      <c r="T2448" s="3"/>
      <c r="U2448" s="3"/>
      <c r="V2448" s="3"/>
      <c r="W2448" s="3"/>
      <c r="X2448" s="3"/>
      <c r="Y2448" s="3"/>
      <c r="Z2448" s="3"/>
      <c r="AA2448" s="3"/>
      <c r="AB2448" s="3"/>
      <c r="AC2448" s="3"/>
      <c r="AD2448" s="3"/>
      <c r="AE2448" s="3"/>
      <c r="AF2448" s="3"/>
      <c r="AG2448" s="3"/>
      <c r="AH2448" s="3"/>
      <c r="AI2448" s="3"/>
      <c r="AJ2448" s="3"/>
      <c r="AK2448" s="3"/>
      <c r="AL2448" s="3"/>
      <c r="AM2448" s="3"/>
      <c r="AN2448" s="3"/>
      <c r="AO2448" s="3"/>
      <c r="AP2448" s="3"/>
      <c r="AQ2448" s="3"/>
      <c r="AR2448" s="3"/>
      <c r="AS2448" s="3"/>
      <c r="AT2448" s="3"/>
      <c r="AU2448" s="3"/>
      <c r="AV2448" s="3"/>
      <c r="AW2448" s="3"/>
      <c r="AX2448" s="3"/>
      <c r="AY2448" s="3"/>
      <c r="AZ2448" s="3"/>
      <c r="BA2448" s="3"/>
      <c r="BB2448" s="3"/>
      <c r="BC2448" s="3"/>
      <c r="BD2448" s="3"/>
      <c r="BE2448" s="3"/>
      <c r="BF2448" s="3"/>
      <c r="BG2448" s="3"/>
      <c r="BH2448" s="3"/>
      <c r="BI2448" s="3"/>
      <c r="BJ2448" s="3"/>
      <c r="BK2448" s="3"/>
      <c r="BL2448" s="51"/>
      <c r="BM2448" s="8"/>
      <c r="BN2448" s="8"/>
      <c r="BO2448" s="10"/>
      <c r="BP2448" s="8"/>
      <c r="BQ2448" s="8"/>
      <c r="BR2448" s="8"/>
      <c r="BS2448" s="8"/>
      <c r="BT2448" s="8"/>
      <c r="BU2448" s="8"/>
      <c r="BV2448" s="8"/>
      <c r="BW2448" s="8"/>
    </row>
    <row r="2449" spans="1:75" x14ac:dyDescent="0.3">
      <c r="A2449" s="7"/>
      <c r="B2449" s="3"/>
      <c r="C2449" s="3"/>
      <c r="D2449" s="3"/>
      <c r="E2449" s="3"/>
      <c r="F2449" s="3"/>
      <c r="H2449" s="3"/>
      <c r="I2449" s="3"/>
      <c r="J2449" s="3"/>
      <c r="K2449" s="3"/>
      <c r="L2449" s="3"/>
      <c r="M2449" s="3"/>
      <c r="N2449" s="3"/>
      <c r="O2449" s="3"/>
      <c r="P2449" s="3"/>
      <c r="Q2449" s="3"/>
      <c r="R2449" s="3"/>
      <c r="S2449" s="3"/>
      <c r="T2449" s="3"/>
      <c r="U2449" s="3"/>
      <c r="V2449" s="3"/>
      <c r="W2449" s="3"/>
      <c r="X2449" s="3"/>
      <c r="Y2449" s="3"/>
      <c r="Z2449" s="3"/>
      <c r="AA2449" s="3"/>
      <c r="AB2449" s="3"/>
      <c r="AC2449" s="3"/>
      <c r="AD2449" s="3"/>
      <c r="AE2449" s="3"/>
      <c r="AF2449" s="3"/>
      <c r="AG2449" s="3"/>
      <c r="AH2449" s="3"/>
      <c r="AI2449" s="3"/>
      <c r="AJ2449" s="3"/>
      <c r="AK2449" s="3"/>
      <c r="AL2449" s="3"/>
      <c r="AM2449" s="3"/>
      <c r="AN2449" s="3"/>
      <c r="AO2449" s="3"/>
      <c r="AP2449" s="3"/>
      <c r="AQ2449" s="3"/>
      <c r="AR2449" s="3"/>
      <c r="AS2449" s="3"/>
      <c r="AT2449" s="3"/>
      <c r="AU2449" s="3"/>
      <c r="AV2449" s="3"/>
      <c r="AW2449" s="3"/>
      <c r="AX2449" s="3"/>
      <c r="AY2449" s="3"/>
      <c r="AZ2449" s="3"/>
      <c r="BA2449" s="3"/>
      <c r="BB2449" s="3"/>
      <c r="BC2449" s="3"/>
      <c r="BD2449" s="3"/>
      <c r="BE2449" s="3"/>
      <c r="BF2449" s="3"/>
      <c r="BG2449" s="3"/>
      <c r="BH2449" s="3"/>
      <c r="BI2449" s="3"/>
      <c r="BJ2449" s="3"/>
      <c r="BK2449" s="3"/>
      <c r="BL2449" s="51"/>
      <c r="BM2449" s="8"/>
      <c r="BN2449" s="8"/>
      <c r="BO2449" s="10"/>
      <c r="BP2449" s="8"/>
      <c r="BQ2449" s="8"/>
      <c r="BR2449" s="8"/>
      <c r="BS2449" s="8"/>
      <c r="BT2449" s="8"/>
      <c r="BU2449" s="8"/>
      <c r="BV2449" s="8"/>
      <c r="BW2449" s="8"/>
    </row>
    <row r="2450" spans="1:75" x14ac:dyDescent="0.3">
      <c r="A2450" s="7"/>
      <c r="B2450" s="3"/>
      <c r="C2450" s="3"/>
      <c r="D2450" s="3"/>
      <c r="E2450" s="3"/>
      <c r="F2450" s="3"/>
      <c r="H2450" s="3"/>
      <c r="I2450" s="3"/>
      <c r="J2450" s="3"/>
      <c r="K2450" s="3"/>
      <c r="L2450" s="3"/>
      <c r="M2450" s="3"/>
      <c r="N2450" s="3"/>
      <c r="O2450" s="3"/>
      <c r="P2450" s="3"/>
      <c r="Q2450" s="3"/>
      <c r="R2450" s="3"/>
      <c r="S2450" s="3"/>
      <c r="T2450" s="3"/>
      <c r="U2450" s="3"/>
      <c r="V2450" s="3"/>
      <c r="W2450" s="3"/>
      <c r="X2450" s="3"/>
      <c r="Y2450" s="3"/>
      <c r="Z2450" s="3"/>
      <c r="AA2450" s="3"/>
      <c r="AB2450" s="3"/>
      <c r="AC2450" s="3"/>
      <c r="AD2450" s="3"/>
      <c r="AE2450" s="3"/>
      <c r="AF2450" s="3"/>
      <c r="AG2450" s="3"/>
      <c r="AH2450" s="3"/>
      <c r="AI2450" s="3"/>
      <c r="AJ2450" s="3"/>
      <c r="AK2450" s="3"/>
      <c r="AL2450" s="3"/>
      <c r="AM2450" s="3"/>
      <c r="AN2450" s="3"/>
      <c r="AO2450" s="3"/>
      <c r="AP2450" s="3"/>
      <c r="AQ2450" s="3"/>
      <c r="AR2450" s="3"/>
      <c r="AS2450" s="3"/>
      <c r="AT2450" s="3"/>
      <c r="AU2450" s="3"/>
      <c r="AV2450" s="3"/>
      <c r="AW2450" s="3"/>
      <c r="AX2450" s="3"/>
      <c r="AY2450" s="3"/>
      <c r="AZ2450" s="3"/>
      <c r="BA2450" s="3"/>
      <c r="BB2450" s="3"/>
      <c r="BC2450" s="3"/>
      <c r="BD2450" s="3"/>
      <c r="BE2450" s="3"/>
      <c r="BF2450" s="3"/>
      <c r="BG2450" s="3"/>
      <c r="BH2450" s="3"/>
      <c r="BI2450" s="3"/>
      <c r="BJ2450" s="3"/>
      <c r="BK2450" s="3"/>
      <c r="BL2450" s="51"/>
      <c r="BM2450" s="8"/>
      <c r="BN2450" s="8"/>
      <c r="BO2450" s="10"/>
      <c r="BP2450" s="8"/>
      <c r="BQ2450" s="8"/>
      <c r="BR2450" s="8"/>
      <c r="BS2450" s="8"/>
      <c r="BT2450" s="8"/>
      <c r="BU2450" s="8"/>
      <c r="BV2450" s="8"/>
      <c r="BW2450" s="8"/>
    </row>
    <row r="2451" spans="1:75" x14ac:dyDescent="0.3">
      <c r="A2451" s="7"/>
      <c r="B2451" s="3"/>
      <c r="C2451" s="3"/>
      <c r="D2451" s="3"/>
      <c r="E2451" s="3"/>
      <c r="F2451" s="3"/>
      <c r="H2451" s="3"/>
      <c r="I2451" s="3"/>
      <c r="J2451" s="3"/>
      <c r="K2451" s="3"/>
      <c r="L2451" s="3"/>
      <c r="M2451" s="3"/>
      <c r="N2451" s="3"/>
      <c r="O2451" s="3"/>
      <c r="P2451" s="3"/>
      <c r="Q2451" s="3"/>
      <c r="R2451" s="3"/>
      <c r="S2451" s="3"/>
      <c r="T2451" s="3"/>
      <c r="U2451" s="3"/>
      <c r="V2451" s="3"/>
      <c r="W2451" s="3"/>
      <c r="X2451" s="3"/>
      <c r="Y2451" s="3"/>
      <c r="Z2451" s="3"/>
      <c r="AA2451" s="3"/>
      <c r="AB2451" s="3"/>
      <c r="AC2451" s="3"/>
      <c r="AD2451" s="3"/>
      <c r="AE2451" s="3"/>
      <c r="AF2451" s="3"/>
      <c r="AG2451" s="3"/>
      <c r="AH2451" s="3"/>
      <c r="AI2451" s="3"/>
      <c r="AJ2451" s="3"/>
      <c r="AK2451" s="3"/>
      <c r="AL2451" s="3"/>
      <c r="AM2451" s="3"/>
      <c r="AN2451" s="3"/>
      <c r="AO2451" s="3"/>
      <c r="AP2451" s="3"/>
      <c r="AQ2451" s="3"/>
      <c r="AR2451" s="3"/>
      <c r="AS2451" s="3"/>
      <c r="AT2451" s="3"/>
      <c r="AU2451" s="3"/>
      <c r="AV2451" s="3"/>
      <c r="AW2451" s="3"/>
      <c r="AX2451" s="3"/>
      <c r="AY2451" s="3"/>
      <c r="AZ2451" s="3"/>
      <c r="BA2451" s="3"/>
      <c r="BB2451" s="3"/>
      <c r="BC2451" s="3"/>
      <c r="BD2451" s="3"/>
      <c r="BE2451" s="3"/>
      <c r="BF2451" s="3"/>
      <c r="BG2451" s="3"/>
      <c r="BH2451" s="3"/>
      <c r="BI2451" s="3"/>
      <c r="BJ2451" s="3"/>
      <c r="BK2451" s="3"/>
      <c r="BL2451" s="51"/>
      <c r="BM2451" s="8"/>
      <c r="BN2451" s="8"/>
      <c r="BO2451" s="10"/>
      <c r="BP2451" s="8"/>
      <c r="BQ2451" s="8"/>
      <c r="BR2451" s="8"/>
      <c r="BS2451" s="8"/>
      <c r="BT2451" s="8"/>
      <c r="BU2451" s="8"/>
      <c r="BV2451" s="8"/>
      <c r="BW2451" s="8"/>
    </row>
    <row r="2452" spans="1:75" x14ac:dyDescent="0.3">
      <c r="A2452" s="7"/>
      <c r="B2452" s="3"/>
      <c r="C2452" s="3"/>
      <c r="D2452" s="3"/>
      <c r="E2452" s="3"/>
      <c r="F2452" s="3"/>
      <c r="H2452" s="3"/>
      <c r="I2452" s="3"/>
      <c r="J2452" s="3"/>
      <c r="K2452" s="3"/>
      <c r="L2452" s="3"/>
      <c r="M2452" s="3"/>
      <c r="N2452" s="3"/>
      <c r="O2452" s="3"/>
      <c r="P2452" s="3"/>
      <c r="Q2452" s="3"/>
      <c r="R2452" s="3"/>
      <c r="S2452" s="3"/>
      <c r="T2452" s="3"/>
      <c r="U2452" s="3"/>
      <c r="V2452" s="3"/>
      <c r="W2452" s="3"/>
      <c r="X2452" s="3"/>
      <c r="Y2452" s="3"/>
      <c r="Z2452" s="3"/>
      <c r="AA2452" s="3"/>
      <c r="AB2452" s="3"/>
      <c r="AC2452" s="3"/>
      <c r="AD2452" s="3"/>
      <c r="AE2452" s="3"/>
      <c r="AF2452" s="3"/>
      <c r="AG2452" s="3"/>
      <c r="AH2452" s="3"/>
      <c r="AI2452" s="3"/>
      <c r="AJ2452" s="3"/>
      <c r="AK2452" s="3"/>
      <c r="AL2452" s="3"/>
      <c r="AM2452" s="3"/>
      <c r="AN2452" s="3"/>
      <c r="AO2452" s="3"/>
      <c r="AP2452" s="3"/>
      <c r="AQ2452" s="3"/>
      <c r="AR2452" s="3"/>
      <c r="AS2452" s="3"/>
      <c r="AT2452" s="3"/>
      <c r="AU2452" s="3"/>
      <c r="AV2452" s="3"/>
      <c r="AW2452" s="3"/>
      <c r="AX2452" s="3"/>
      <c r="AY2452" s="3"/>
      <c r="AZ2452" s="3"/>
      <c r="BA2452" s="3"/>
      <c r="BB2452" s="3"/>
      <c r="BC2452" s="3"/>
      <c r="BD2452" s="3"/>
      <c r="BE2452" s="3"/>
      <c r="BF2452" s="3"/>
      <c r="BG2452" s="3"/>
      <c r="BH2452" s="3"/>
      <c r="BI2452" s="3"/>
      <c r="BJ2452" s="3"/>
      <c r="BK2452" s="3"/>
      <c r="BL2452" s="51"/>
      <c r="BM2452" s="8"/>
      <c r="BN2452" s="8"/>
      <c r="BO2452" s="10"/>
      <c r="BP2452" s="8"/>
      <c r="BQ2452" s="8"/>
      <c r="BR2452" s="8"/>
      <c r="BS2452" s="8"/>
      <c r="BT2452" s="8"/>
      <c r="BU2452" s="8"/>
      <c r="BV2452" s="8"/>
      <c r="BW2452" s="8"/>
    </row>
    <row r="2453" spans="1:75" x14ac:dyDescent="0.3">
      <c r="A2453" s="7"/>
      <c r="B2453" s="3"/>
      <c r="C2453" s="3"/>
      <c r="D2453" s="3"/>
      <c r="E2453" s="3"/>
      <c r="F2453" s="3"/>
      <c r="H2453" s="3"/>
      <c r="I2453" s="3"/>
      <c r="J2453" s="3"/>
      <c r="K2453" s="3"/>
      <c r="L2453" s="3"/>
      <c r="M2453" s="3"/>
      <c r="N2453" s="3"/>
      <c r="O2453" s="3"/>
      <c r="P2453" s="3"/>
      <c r="Q2453" s="3"/>
      <c r="R2453" s="3"/>
      <c r="S2453" s="3"/>
      <c r="T2453" s="3"/>
      <c r="U2453" s="3"/>
      <c r="V2453" s="3"/>
      <c r="W2453" s="3"/>
      <c r="X2453" s="3"/>
      <c r="Y2453" s="3"/>
      <c r="Z2453" s="3"/>
      <c r="AA2453" s="3"/>
      <c r="AB2453" s="3"/>
      <c r="AC2453" s="3"/>
      <c r="AD2453" s="3"/>
      <c r="AE2453" s="3"/>
      <c r="AF2453" s="3"/>
      <c r="AG2453" s="3"/>
      <c r="AH2453" s="3"/>
      <c r="AI2453" s="3"/>
      <c r="AJ2453" s="3"/>
      <c r="AK2453" s="3"/>
      <c r="AL2453" s="3"/>
      <c r="AM2453" s="3"/>
      <c r="AN2453" s="3"/>
      <c r="AO2453" s="3"/>
      <c r="AP2453" s="3"/>
      <c r="AQ2453" s="3"/>
      <c r="AR2453" s="3"/>
      <c r="AS2453" s="3"/>
      <c r="AT2453" s="3"/>
      <c r="AU2453" s="3"/>
      <c r="AV2453" s="3"/>
      <c r="AW2453" s="3"/>
      <c r="AX2453" s="3"/>
      <c r="AY2453" s="3"/>
      <c r="AZ2453" s="3"/>
      <c r="BA2453" s="3"/>
      <c r="BB2453" s="3"/>
      <c r="BC2453" s="3"/>
      <c r="BD2453" s="3"/>
      <c r="BE2453" s="3"/>
      <c r="BF2453" s="3"/>
      <c r="BG2453" s="3"/>
      <c r="BH2453" s="3"/>
      <c r="BI2453" s="3"/>
      <c r="BJ2453" s="3"/>
      <c r="BK2453" s="3"/>
      <c r="BL2453" s="51"/>
      <c r="BM2453" s="8"/>
      <c r="BN2453" s="8"/>
      <c r="BO2453" s="10"/>
      <c r="BP2453" s="8"/>
      <c r="BQ2453" s="8"/>
      <c r="BR2453" s="8"/>
      <c r="BS2453" s="8"/>
      <c r="BT2453" s="8"/>
      <c r="BU2453" s="8"/>
      <c r="BV2453" s="8"/>
      <c r="BW2453" s="8"/>
    </row>
    <row r="2454" spans="1:75" x14ac:dyDescent="0.3">
      <c r="A2454" s="7"/>
      <c r="B2454" s="3"/>
      <c r="C2454" s="3"/>
      <c r="D2454" s="3"/>
      <c r="E2454" s="3"/>
      <c r="F2454" s="3"/>
      <c r="H2454" s="3"/>
      <c r="I2454" s="3"/>
      <c r="J2454" s="3"/>
      <c r="K2454" s="3"/>
      <c r="L2454" s="3"/>
      <c r="M2454" s="3"/>
      <c r="N2454" s="3"/>
      <c r="O2454" s="3"/>
      <c r="P2454" s="3"/>
      <c r="Q2454" s="3"/>
      <c r="R2454" s="3"/>
      <c r="S2454" s="3"/>
      <c r="T2454" s="3"/>
      <c r="U2454" s="3"/>
      <c r="V2454" s="3"/>
      <c r="W2454" s="3"/>
      <c r="X2454" s="3"/>
      <c r="Y2454" s="3"/>
      <c r="Z2454" s="3"/>
      <c r="AA2454" s="3"/>
      <c r="AB2454" s="3"/>
      <c r="AC2454" s="3"/>
      <c r="AD2454" s="3"/>
      <c r="AE2454" s="3"/>
      <c r="AF2454" s="3"/>
      <c r="AG2454" s="3"/>
      <c r="AH2454" s="3"/>
      <c r="AI2454" s="3"/>
      <c r="AJ2454" s="3"/>
      <c r="AK2454" s="3"/>
      <c r="AL2454" s="3"/>
      <c r="AM2454" s="3"/>
      <c r="AN2454" s="3"/>
      <c r="AO2454" s="3"/>
      <c r="AP2454" s="3"/>
      <c r="AQ2454" s="3"/>
      <c r="AR2454" s="3"/>
      <c r="AS2454" s="3"/>
      <c r="AT2454" s="3"/>
      <c r="AU2454" s="3"/>
      <c r="AV2454" s="3"/>
      <c r="AW2454" s="3"/>
      <c r="AX2454" s="3"/>
      <c r="AY2454" s="3"/>
      <c r="AZ2454" s="3"/>
      <c r="BA2454" s="3"/>
      <c r="BB2454" s="3"/>
      <c r="BC2454" s="3"/>
      <c r="BD2454" s="3"/>
      <c r="BE2454" s="3"/>
      <c r="BF2454" s="3"/>
      <c r="BG2454" s="3"/>
      <c r="BH2454" s="3"/>
      <c r="BI2454" s="3"/>
      <c r="BJ2454" s="3"/>
      <c r="BK2454" s="3"/>
      <c r="BL2454" s="51"/>
      <c r="BM2454" s="8"/>
      <c r="BN2454" s="8"/>
      <c r="BO2454" s="10"/>
      <c r="BP2454" s="8"/>
      <c r="BQ2454" s="8"/>
      <c r="BR2454" s="8"/>
      <c r="BS2454" s="8"/>
      <c r="BT2454" s="8"/>
      <c r="BU2454" s="8"/>
      <c r="BV2454" s="8"/>
      <c r="BW2454" s="8"/>
    </row>
    <row r="2455" spans="1:75" x14ac:dyDescent="0.3">
      <c r="A2455" s="7"/>
      <c r="B2455" s="3"/>
      <c r="C2455" s="3"/>
      <c r="D2455" s="3"/>
      <c r="E2455" s="3"/>
      <c r="F2455" s="3"/>
      <c r="H2455" s="3"/>
      <c r="I2455" s="3"/>
      <c r="J2455" s="3"/>
      <c r="K2455" s="3"/>
      <c r="L2455" s="3"/>
      <c r="M2455" s="3"/>
      <c r="N2455" s="3"/>
      <c r="O2455" s="3"/>
      <c r="P2455" s="3"/>
      <c r="Q2455" s="3"/>
      <c r="R2455" s="3"/>
      <c r="S2455" s="3"/>
      <c r="T2455" s="3"/>
      <c r="U2455" s="3"/>
      <c r="V2455" s="3"/>
      <c r="W2455" s="3"/>
      <c r="X2455" s="3"/>
      <c r="Y2455" s="3"/>
      <c r="Z2455" s="3"/>
      <c r="AA2455" s="3"/>
      <c r="AB2455" s="3"/>
      <c r="AC2455" s="3"/>
      <c r="AD2455" s="3"/>
      <c r="AE2455" s="3"/>
      <c r="AF2455" s="3"/>
      <c r="AG2455" s="3"/>
      <c r="AH2455" s="3"/>
      <c r="AI2455" s="3"/>
      <c r="AJ2455" s="3"/>
      <c r="AK2455" s="3"/>
      <c r="AL2455" s="3"/>
      <c r="AM2455" s="3"/>
      <c r="AN2455" s="3"/>
      <c r="AO2455" s="3"/>
      <c r="AP2455" s="3"/>
      <c r="AQ2455" s="3"/>
      <c r="AR2455" s="3"/>
      <c r="AS2455" s="3"/>
      <c r="AT2455" s="3"/>
      <c r="AU2455" s="3"/>
      <c r="AV2455" s="3"/>
      <c r="AW2455" s="3"/>
      <c r="AX2455" s="3"/>
      <c r="AY2455" s="3"/>
      <c r="AZ2455" s="3"/>
      <c r="BA2455" s="3"/>
      <c r="BB2455" s="3"/>
      <c r="BC2455" s="3"/>
      <c r="BD2455" s="3"/>
      <c r="BE2455" s="3"/>
      <c r="BF2455" s="3"/>
      <c r="BG2455" s="3"/>
      <c r="BH2455" s="3"/>
      <c r="BI2455" s="3"/>
      <c r="BJ2455" s="3"/>
      <c r="BK2455" s="3"/>
      <c r="BL2455" s="51"/>
      <c r="BM2455" s="8"/>
      <c r="BN2455" s="8"/>
      <c r="BO2455" s="10"/>
      <c r="BP2455" s="8"/>
      <c r="BQ2455" s="8"/>
      <c r="BR2455" s="8"/>
      <c r="BS2455" s="8"/>
      <c r="BT2455" s="8"/>
      <c r="BU2455" s="8"/>
      <c r="BV2455" s="8"/>
      <c r="BW2455" s="8"/>
    </row>
    <row r="2456" spans="1:75" x14ac:dyDescent="0.3">
      <c r="A2456" s="7"/>
      <c r="B2456" s="3"/>
      <c r="C2456" s="3"/>
      <c r="D2456" s="3"/>
      <c r="E2456" s="3"/>
      <c r="F2456" s="3"/>
      <c r="H2456" s="3"/>
      <c r="I2456" s="3"/>
      <c r="J2456" s="3"/>
      <c r="K2456" s="3"/>
      <c r="L2456" s="3"/>
      <c r="M2456" s="3"/>
      <c r="N2456" s="3"/>
      <c r="O2456" s="3"/>
      <c r="P2456" s="3"/>
      <c r="Q2456" s="3"/>
      <c r="R2456" s="3"/>
      <c r="S2456" s="3"/>
      <c r="T2456" s="3"/>
      <c r="U2456" s="3"/>
      <c r="V2456" s="3"/>
      <c r="W2456" s="3"/>
      <c r="X2456" s="3"/>
      <c r="Y2456" s="3"/>
      <c r="Z2456" s="3"/>
      <c r="AA2456" s="3"/>
      <c r="AB2456" s="3"/>
      <c r="AC2456" s="3"/>
      <c r="AD2456" s="3"/>
      <c r="AE2456" s="3"/>
      <c r="AF2456" s="3"/>
      <c r="AG2456" s="3"/>
      <c r="AH2456" s="3"/>
      <c r="AI2456" s="3"/>
      <c r="AJ2456" s="3"/>
      <c r="AK2456" s="3"/>
      <c r="AL2456" s="3"/>
      <c r="AM2456" s="3"/>
      <c r="AN2456" s="3"/>
      <c r="AO2456" s="3"/>
      <c r="AP2456" s="3"/>
      <c r="AQ2456" s="3"/>
      <c r="AR2456" s="3"/>
      <c r="AS2456" s="3"/>
      <c r="AT2456" s="3"/>
      <c r="AU2456" s="3"/>
      <c r="AV2456" s="3"/>
      <c r="AW2456" s="3"/>
      <c r="AX2456" s="3"/>
      <c r="AY2456" s="3"/>
      <c r="AZ2456" s="3"/>
      <c r="BA2456" s="3"/>
      <c r="BB2456" s="3"/>
      <c r="BC2456" s="3"/>
      <c r="BD2456" s="3"/>
      <c r="BE2456" s="3"/>
      <c r="BF2456" s="3"/>
      <c r="BG2456" s="3"/>
      <c r="BH2456" s="3"/>
      <c r="BI2456" s="3"/>
      <c r="BJ2456" s="3"/>
      <c r="BK2456" s="3"/>
      <c r="BL2456" s="51"/>
      <c r="BM2456" s="8"/>
      <c r="BN2456" s="8"/>
      <c r="BO2456" s="10"/>
      <c r="BP2456" s="8"/>
      <c r="BQ2456" s="8"/>
      <c r="BR2456" s="8"/>
      <c r="BS2456" s="8"/>
      <c r="BT2456" s="8"/>
      <c r="BU2456" s="8"/>
      <c r="BV2456" s="8"/>
      <c r="BW2456" s="8"/>
    </row>
    <row r="2457" spans="1:75" x14ac:dyDescent="0.3">
      <c r="A2457" s="7"/>
      <c r="B2457" s="3"/>
      <c r="C2457" s="3"/>
      <c r="D2457" s="3"/>
      <c r="E2457" s="3"/>
      <c r="F2457" s="3"/>
      <c r="H2457" s="3"/>
      <c r="I2457" s="3"/>
      <c r="J2457" s="3"/>
      <c r="K2457" s="3"/>
      <c r="L2457" s="3"/>
      <c r="M2457" s="3"/>
      <c r="N2457" s="3"/>
      <c r="O2457" s="3"/>
      <c r="P2457" s="3"/>
      <c r="Q2457" s="3"/>
      <c r="R2457" s="3"/>
      <c r="S2457" s="3"/>
      <c r="T2457" s="3"/>
      <c r="U2457" s="3"/>
      <c r="V2457" s="3"/>
      <c r="W2457" s="3"/>
      <c r="X2457" s="3"/>
      <c r="Y2457" s="3"/>
      <c r="Z2457" s="3"/>
      <c r="AA2457" s="3"/>
      <c r="AB2457" s="3"/>
      <c r="AC2457" s="3"/>
      <c r="AD2457" s="3"/>
      <c r="AE2457" s="3"/>
      <c r="AF2457" s="3"/>
      <c r="AG2457" s="3"/>
      <c r="AH2457" s="3"/>
      <c r="AI2457" s="3"/>
      <c r="AJ2457" s="3"/>
      <c r="AK2457" s="3"/>
      <c r="AL2457" s="3"/>
      <c r="AM2457" s="3"/>
      <c r="AN2457" s="3"/>
      <c r="AO2457" s="3"/>
      <c r="AP2457" s="3"/>
      <c r="AQ2457" s="3"/>
      <c r="AR2457" s="3"/>
      <c r="AS2457" s="3"/>
      <c r="AT2457" s="3"/>
      <c r="AU2457" s="3"/>
      <c r="AV2457" s="3"/>
      <c r="AW2457" s="3"/>
      <c r="AX2457" s="3"/>
      <c r="AY2457" s="3"/>
      <c r="AZ2457" s="3"/>
      <c r="BA2457" s="3"/>
      <c r="BB2457" s="3"/>
      <c r="BC2457" s="3"/>
      <c r="BD2457" s="3"/>
      <c r="BE2457" s="3"/>
      <c r="BF2457" s="3"/>
      <c r="BG2457" s="3"/>
      <c r="BH2457" s="3"/>
      <c r="BI2457" s="3"/>
      <c r="BJ2457" s="3"/>
      <c r="BK2457" s="3"/>
      <c r="BL2457" s="51"/>
      <c r="BM2457" s="8"/>
      <c r="BN2457" s="8"/>
      <c r="BO2457" s="10"/>
      <c r="BP2457" s="8"/>
      <c r="BQ2457" s="8"/>
      <c r="BR2457" s="8"/>
      <c r="BS2457" s="8"/>
      <c r="BT2457" s="8"/>
      <c r="BU2457" s="8"/>
      <c r="BV2457" s="8"/>
      <c r="BW2457" s="8"/>
    </row>
    <row r="2458" spans="1:75" x14ac:dyDescent="0.3">
      <c r="A2458" s="7"/>
      <c r="B2458" s="3"/>
      <c r="C2458" s="3"/>
      <c r="D2458" s="3"/>
      <c r="E2458" s="3"/>
      <c r="F2458" s="3"/>
      <c r="H2458" s="3"/>
      <c r="I2458" s="3"/>
      <c r="J2458" s="3"/>
      <c r="K2458" s="3"/>
      <c r="L2458" s="3"/>
      <c r="M2458" s="3"/>
      <c r="N2458" s="3"/>
      <c r="O2458" s="3"/>
      <c r="P2458" s="3"/>
      <c r="Q2458" s="3"/>
      <c r="R2458" s="3"/>
      <c r="S2458" s="3"/>
      <c r="T2458" s="3"/>
      <c r="U2458" s="3"/>
      <c r="V2458" s="3"/>
      <c r="W2458" s="3"/>
      <c r="X2458" s="3"/>
      <c r="Y2458" s="3"/>
      <c r="Z2458" s="3"/>
      <c r="AA2458" s="3"/>
      <c r="AB2458" s="3"/>
      <c r="AC2458" s="3"/>
      <c r="AD2458" s="3"/>
      <c r="AE2458" s="3"/>
      <c r="AF2458" s="3"/>
      <c r="AG2458" s="3"/>
      <c r="AH2458" s="3"/>
      <c r="AI2458" s="3"/>
      <c r="AJ2458" s="3"/>
      <c r="AK2458" s="3"/>
      <c r="AL2458" s="3"/>
      <c r="AM2458" s="3"/>
      <c r="AN2458" s="3"/>
      <c r="AO2458" s="3"/>
      <c r="AP2458" s="3"/>
      <c r="AQ2458" s="3"/>
      <c r="AR2458" s="3"/>
      <c r="AS2458" s="3"/>
      <c r="AT2458" s="3"/>
      <c r="AU2458" s="3"/>
      <c r="AV2458" s="3"/>
      <c r="AW2458" s="3"/>
      <c r="AX2458" s="3"/>
      <c r="AY2458" s="3"/>
      <c r="AZ2458" s="3"/>
      <c r="BA2458" s="3"/>
      <c r="BB2458" s="3"/>
      <c r="BC2458" s="3"/>
      <c r="BD2458" s="3"/>
      <c r="BE2458" s="3"/>
      <c r="BF2458" s="3"/>
      <c r="BG2458" s="3"/>
      <c r="BH2458" s="3"/>
      <c r="BI2458" s="3"/>
      <c r="BJ2458" s="3"/>
      <c r="BK2458" s="3"/>
      <c r="BL2458" s="51"/>
      <c r="BM2458" s="8"/>
      <c r="BN2458" s="8"/>
      <c r="BO2458" s="10"/>
      <c r="BP2458" s="8"/>
      <c r="BQ2458" s="8"/>
      <c r="BR2458" s="8"/>
      <c r="BS2458" s="8"/>
      <c r="BT2458" s="8"/>
      <c r="BU2458" s="8"/>
      <c r="BV2458" s="8"/>
      <c r="BW2458" s="8"/>
    </row>
    <row r="2459" spans="1:75" x14ac:dyDescent="0.3">
      <c r="A2459" s="7"/>
      <c r="B2459" s="3"/>
      <c r="C2459" s="3"/>
      <c r="D2459" s="3"/>
      <c r="E2459" s="3"/>
      <c r="F2459" s="3"/>
      <c r="H2459" s="3"/>
      <c r="I2459" s="3"/>
      <c r="J2459" s="3"/>
      <c r="K2459" s="3"/>
      <c r="L2459" s="3"/>
      <c r="M2459" s="3"/>
      <c r="N2459" s="3"/>
      <c r="O2459" s="3"/>
      <c r="P2459" s="3"/>
      <c r="Q2459" s="3"/>
      <c r="R2459" s="3"/>
      <c r="S2459" s="3"/>
      <c r="T2459" s="3"/>
      <c r="U2459" s="3"/>
      <c r="V2459" s="3"/>
      <c r="W2459" s="3"/>
      <c r="X2459" s="3"/>
      <c r="Y2459" s="3"/>
      <c r="Z2459" s="3"/>
      <c r="AA2459" s="3"/>
      <c r="AB2459" s="3"/>
      <c r="AC2459" s="3"/>
      <c r="AD2459" s="3"/>
      <c r="AE2459" s="3"/>
      <c r="AF2459" s="3"/>
      <c r="AG2459" s="3"/>
      <c r="AH2459" s="3"/>
      <c r="AI2459" s="3"/>
      <c r="AJ2459" s="3"/>
      <c r="AK2459" s="3"/>
      <c r="AL2459" s="3"/>
      <c r="AM2459" s="3"/>
      <c r="AN2459" s="3"/>
      <c r="AO2459" s="3"/>
      <c r="AP2459" s="3"/>
      <c r="AQ2459" s="3"/>
      <c r="AR2459" s="3"/>
      <c r="AS2459" s="3"/>
      <c r="AT2459" s="3"/>
      <c r="AU2459" s="3"/>
      <c r="AV2459" s="3"/>
      <c r="AW2459" s="3"/>
      <c r="AX2459" s="3"/>
      <c r="AY2459" s="3"/>
      <c r="AZ2459" s="3"/>
      <c r="BA2459" s="3"/>
      <c r="BB2459" s="3"/>
      <c r="BC2459" s="3"/>
      <c r="BD2459" s="3"/>
      <c r="BE2459" s="3"/>
      <c r="BF2459" s="3"/>
      <c r="BG2459" s="3"/>
      <c r="BH2459" s="3"/>
      <c r="BI2459" s="3"/>
      <c r="BJ2459" s="3"/>
      <c r="BK2459" s="3"/>
      <c r="BL2459" s="51"/>
      <c r="BM2459" s="8"/>
      <c r="BN2459" s="8"/>
      <c r="BO2459" s="10"/>
      <c r="BP2459" s="8"/>
      <c r="BQ2459" s="8"/>
      <c r="BR2459" s="8"/>
      <c r="BS2459" s="8"/>
      <c r="BT2459" s="8"/>
      <c r="BU2459" s="8"/>
      <c r="BV2459" s="8"/>
      <c r="BW2459" s="8"/>
    </row>
    <row r="2460" spans="1:75" x14ac:dyDescent="0.3">
      <c r="A2460" s="7"/>
      <c r="B2460" s="3"/>
      <c r="C2460" s="3"/>
      <c r="D2460" s="3"/>
      <c r="E2460" s="3"/>
      <c r="F2460" s="3"/>
      <c r="H2460" s="3"/>
      <c r="I2460" s="3"/>
      <c r="J2460" s="3"/>
      <c r="K2460" s="3"/>
      <c r="L2460" s="3"/>
      <c r="M2460" s="3"/>
      <c r="N2460" s="3"/>
      <c r="O2460" s="3"/>
      <c r="P2460" s="3"/>
      <c r="Q2460" s="3"/>
      <c r="R2460" s="3"/>
      <c r="S2460" s="3"/>
      <c r="T2460" s="3"/>
      <c r="U2460" s="3"/>
      <c r="V2460" s="3"/>
      <c r="W2460" s="3"/>
      <c r="X2460" s="3"/>
      <c r="Y2460" s="3"/>
      <c r="Z2460" s="3"/>
      <c r="AA2460" s="3"/>
      <c r="AB2460" s="3"/>
      <c r="AC2460" s="3"/>
      <c r="AD2460" s="3"/>
      <c r="AE2460" s="3"/>
      <c r="AF2460" s="3"/>
      <c r="AG2460" s="3"/>
      <c r="AH2460" s="3"/>
      <c r="AI2460" s="3"/>
      <c r="AJ2460" s="3"/>
      <c r="AK2460" s="3"/>
      <c r="AL2460" s="3"/>
      <c r="AM2460" s="3"/>
      <c r="AN2460" s="3"/>
      <c r="AO2460" s="3"/>
      <c r="AP2460" s="3"/>
      <c r="AQ2460" s="3"/>
      <c r="AR2460" s="3"/>
      <c r="AS2460" s="3"/>
      <c r="AT2460" s="3"/>
      <c r="AU2460" s="3"/>
      <c r="AV2460" s="3"/>
      <c r="AW2460" s="3"/>
      <c r="AX2460" s="3"/>
      <c r="AY2460" s="3"/>
      <c r="AZ2460" s="3"/>
      <c r="BA2460" s="3"/>
      <c r="BB2460" s="3"/>
      <c r="BC2460" s="3"/>
      <c r="BD2460" s="3"/>
      <c r="BE2460" s="3"/>
      <c r="BF2460" s="3"/>
      <c r="BG2460" s="3"/>
      <c r="BH2460" s="3"/>
      <c r="BI2460" s="3"/>
      <c r="BJ2460" s="3"/>
      <c r="BK2460" s="3"/>
      <c r="BL2460" s="51"/>
      <c r="BM2460" s="8"/>
      <c r="BN2460" s="8"/>
      <c r="BO2460" s="10"/>
      <c r="BP2460" s="8"/>
      <c r="BQ2460" s="8"/>
      <c r="BR2460" s="8"/>
      <c r="BS2460" s="8"/>
      <c r="BT2460" s="8"/>
      <c r="BU2460" s="8"/>
      <c r="BV2460" s="8"/>
      <c r="BW2460" s="8"/>
    </row>
    <row r="2461" spans="1:75" x14ac:dyDescent="0.3">
      <c r="A2461" s="7"/>
      <c r="B2461" s="3"/>
      <c r="C2461" s="3"/>
      <c r="D2461" s="3"/>
      <c r="E2461" s="3"/>
      <c r="F2461" s="3"/>
      <c r="H2461" s="3"/>
      <c r="I2461" s="3"/>
      <c r="J2461" s="3"/>
      <c r="K2461" s="3"/>
      <c r="L2461" s="3"/>
      <c r="M2461" s="3"/>
      <c r="N2461" s="3"/>
      <c r="O2461" s="3"/>
      <c r="P2461" s="3"/>
      <c r="Q2461" s="3"/>
      <c r="R2461" s="3"/>
      <c r="S2461" s="3"/>
      <c r="T2461" s="3"/>
      <c r="U2461" s="3"/>
      <c r="V2461" s="3"/>
      <c r="W2461" s="3"/>
      <c r="X2461" s="3"/>
      <c r="Y2461" s="3"/>
      <c r="Z2461" s="3"/>
      <c r="AA2461" s="3"/>
      <c r="AB2461" s="3"/>
      <c r="AC2461" s="3"/>
      <c r="AD2461" s="3"/>
      <c r="AE2461" s="3"/>
      <c r="AF2461" s="3"/>
      <c r="AG2461" s="3"/>
      <c r="AH2461" s="3"/>
      <c r="AI2461" s="3"/>
      <c r="AJ2461" s="3"/>
      <c r="AK2461" s="3"/>
      <c r="AL2461" s="3"/>
      <c r="AM2461" s="3"/>
      <c r="AN2461" s="3"/>
      <c r="AO2461" s="3"/>
      <c r="AP2461" s="3"/>
      <c r="AQ2461" s="3"/>
      <c r="AR2461" s="3"/>
      <c r="AS2461" s="3"/>
      <c r="AT2461" s="3"/>
      <c r="AU2461" s="3"/>
      <c r="AV2461" s="3"/>
      <c r="AW2461" s="3"/>
      <c r="AX2461" s="3"/>
      <c r="AY2461" s="3"/>
      <c r="AZ2461" s="3"/>
      <c r="BA2461" s="3"/>
      <c r="BB2461" s="3"/>
      <c r="BC2461" s="3"/>
      <c r="BD2461" s="3"/>
      <c r="BE2461" s="3"/>
      <c r="BF2461" s="3"/>
      <c r="BG2461" s="3"/>
      <c r="BH2461" s="3"/>
      <c r="BI2461" s="3"/>
      <c r="BJ2461" s="3"/>
      <c r="BK2461" s="3"/>
      <c r="BL2461" s="51"/>
      <c r="BM2461" s="8"/>
      <c r="BN2461" s="8"/>
      <c r="BO2461" s="10"/>
      <c r="BP2461" s="8"/>
      <c r="BQ2461" s="8"/>
      <c r="BR2461" s="8"/>
      <c r="BS2461" s="8"/>
      <c r="BT2461" s="8"/>
      <c r="BU2461" s="8"/>
      <c r="BV2461" s="8"/>
      <c r="BW2461" s="8"/>
    </row>
    <row r="2462" spans="1:75" x14ac:dyDescent="0.3">
      <c r="A2462" s="7"/>
      <c r="B2462" s="3"/>
      <c r="C2462" s="3"/>
      <c r="D2462" s="3"/>
      <c r="E2462" s="3"/>
      <c r="F2462" s="3"/>
      <c r="H2462" s="3"/>
      <c r="I2462" s="3"/>
      <c r="J2462" s="3"/>
      <c r="K2462" s="3"/>
      <c r="L2462" s="3"/>
      <c r="M2462" s="3"/>
      <c r="N2462" s="3"/>
      <c r="O2462" s="3"/>
      <c r="P2462" s="3"/>
      <c r="Q2462" s="3"/>
      <c r="R2462" s="3"/>
      <c r="S2462" s="3"/>
      <c r="T2462" s="3"/>
      <c r="U2462" s="3"/>
      <c r="V2462" s="3"/>
      <c r="W2462" s="3"/>
      <c r="X2462" s="3"/>
      <c r="Y2462" s="3"/>
      <c r="Z2462" s="3"/>
      <c r="AA2462" s="3"/>
      <c r="AB2462" s="3"/>
      <c r="AC2462" s="3"/>
      <c r="AD2462" s="3"/>
      <c r="AE2462" s="3"/>
      <c r="AF2462" s="3"/>
      <c r="AG2462" s="3"/>
      <c r="AH2462" s="3"/>
      <c r="AI2462" s="3"/>
      <c r="AJ2462" s="3"/>
      <c r="AK2462" s="3"/>
      <c r="AL2462" s="3"/>
      <c r="AM2462" s="3"/>
      <c r="AN2462" s="3"/>
      <c r="AO2462" s="3"/>
      <c r="AP2462" s="3"/>
      <c r="AQ2462" s="3"/>
      <c r="AR2462" s="3"/>
      <c r="AS2462" s="3"/>
      <c r="AT2462" s="3"/>
      <c r="AU2462" s="3"/>
      <c r="AV2462" s="3"/>
      <c r="AW2462" s="3"/>
      <c r="AX2462" s="3"/>
      <c r="AY2462" s="3"/>
      <c r="AZ2462" s="3"/>
      <c r="BA2462" s="3"/>
      <c r="BB2462" s="3"/>
      <c r="BC2462" s="3"/>
      <c r="BD2462" s="3"/>
      <c r="BE2462" s="3"/>
      <c r="BF2462" s="3"/>
      <c r="BG2462" s="3"/>
      <c r="BH2462" s="3"/>
      <c r="BI2462" s="3"/>
      <c r="BJ2462" s="3"/>
      <c r="BK2462" s="3"/>
      <c r="BL2462" s="51"/>
      <c r="BM2462" s="8"/>
      <c r="BN2462" s="8"/>
      <c r="BO2462" s="10"/>
      <c r="BP2462" s="8"/>
      <c r="BQ2462" s="8"/>
      <c r="BR2462" s="8"/>
      <c r="BS2462" s="8"/>
      <c r="BT2462" s="8"/>
      <c r="BU2462" s="8"/>
      <c r="BV2462" s="8"/>
      <c r="BW2462" s="8"/>
    </row>
    <row r="2463" spans="1:75" x14ac:dyDescent="0.3">
      <c r="A2463" s="7"/>
      <c r="B2463" s="3"/>
      <c r="C2463" s="3"/>
      <c r="D2463" s="3"/>
      <c r="E2463" s="3"/>
      <c r="F2463" s="3"/>
      <c r="H2463" s="3"/>
      <c r="I2463" s="3"/>
      <c r="J2463" s="3"/>
      <c r="K2463" s="3"/>
      <c r="L2463" s="3"/>
      <c r="M2463" s="3"/>
      <c r="N2463" s="3"/>
      <c r="O2463" s="3"/>
      <c r="P2463" s="3"/>
      <c r="Q2463" s="3"/>
      <c r="R2463" s="3"/>
      <c r="S2463" s="3"/>
      <c r="T2463" s="3"/>
      <c r="U2463" s="3"/>
      <c r="V2463" s="3"/>
      <c r="W2463" s="3"/>
      <c r="X2463" s="3"/>
      <c r="Y2463" s="3"/>
      <c r="Z2463" s="3"/>
      <c r="AA2463" s="3"/>
      <c r="AB2463" s="3"/>
      <c r="AC2463" s="3"/>
      <c r="AD2463" s="3"/>
      <c r="AE2463" s="3"/>
      <c r="AF2463" s="3"/>
      <c r="AG2463" s="3"/>
      <c r="AH2463" s="3"/>
      <c r="AI2463" s="3"/>
      <c r="AJ2463" s="3"/>
      <c r="AK2463" s="3"/>
      <c r="AL2463" s="3"/>
      <c r="AM2463" s="3"/>
      <c r="AN2463" s="3"/>
      <c r="AO2463" s="3"/>
      <c r="AP2463" s="3"/>
      <c r="AQ2463" s="3"/>
      <c r="AR2463" s="3"/>
      <c r="AS2463" s="3"/>
      <c r="AT2463" s="3"/>
      <c r="AU2463" s="3"/>
      <c r="AV2463" s="3"/>
      <c r="AW2463" s="3"/>
      <c r="AX2463" s="3"/>
      <c r="AY2463" s="3"/>
      <c r="AZ2463" s="3"/>
      <c r="BA2463" s="3"/>
      <c r="BB2463" s="3"/>
      <c r="BC2463" s="3"/>
      <c r="BD2463" s="3"/>
      <c r="BE2463" s="3"/>
      <c r="BF2463" s="3"/>
      <c r="BG2463" s="3"/>
      <c r="BH2463" s="3"/>
      <c r="BI2463" s="3"/>
      <c r="BJ2463" s="3"/>
      <c r="BK2463" s="3"/>
      <c r="BL2463" s="51"/>
      <c r="BM2463" s="8"/>
      <c r="BN2463" s="8"/>
      <c r="BO2463" s="10"/>
      <c r="BP2463" s="8"/>
      <c r="BQ2463" s="8"/>
      <c r="BR2463" s="8"/>
      <c r="BS2463" s="8"/>
      <c r="BT2463" s="8"/>
      <c r="BU2463" s="8"/>
      <c r="BV2463" s="8"/>
      <c r="BW2463" s="8"/>
    </row>
    <row r="2464" spans="1:75" x14ac:dyDescent="0.3">
      <c r="A2464" s="7"/>
      <c r="B2464" s="3"/>
      <c r="C2464" s="3"/>
      <c r="D2464" s="3"/>
      <c r="E2464" s="3"/>
      <c r="F2464" s="3"/>
      <c r="H2464" s="3"/>
      <c r="I2464" s="3"/>
      <c r="J2464" s="3"/>
      <c r="K2464" s="3"/>
      <c r="L2464" s="3"/>
      <c r="M2464" s="3"/>
      <c r="N2464" s="3"/>
      <c r="O2464" s="3"/>
      <c r="P2464" s="3"/>
      <c r="Q2464" s="3"/>
      <c r="R2464" s="3"/>
      <c r="S2464" s="3"/>
      <c r="T2464" s="3"/>
      <c r="U2464" s="3"/>
      <c r="V2464" s="3"/>
      <c r="W2464" s="3"/>
      <c r="X2464" s="3"/>
      <c r="Y2464" s="3"/>
      <c r="Z2464" s="3"/>
      <c r="AA2464" s="3"/>
      <c r="AB2464" s="3"/>
      <c r="AC2464" s="3"/>
      <c r="AD2464" s="3"/>
      <c r="AE2464" s="3"/>
      <c r="AF2464" s="3"/>
      <c r="AG2464" s="3"/>
      <c r="AH2464" s="3"/>
      <c r="AI2464" s="3"/>
      <c r="AJ2464" s="3"/>
      <c r="AK2464" s="3"/>
      <c r="AL2464" s="3"/>
      <c r="AM2464" s="3"/>
      <c r="AN2464" s="3"/>
      <c r="AO2464" s="3"/>
      <c r="AP2464" s="3"/>
      <c r="AQ2464" s="3"/>
      <c r="AR2464" s="3"/>
      <c r="AS2464" s="3"/>
      <c r="AT2464" s="3"/>
      <c r="AU2464" s="3"/>
      <c r="AV2464" s="3"/>
      <c r="AW2464" s="3"/>
      <c r="AX2464" s="3"/>
      <c r="AY2464" s="3"/>
      <c r="AZ2464" s="3"/>
      <c r="BA2464" s="3"/>
      <c r="BB2464" s="3"/>
      <c r="BC2464" s="3"/>
      <c r="BD2464" s="3"/>
      <c r="BE2464" s="3"/>
      <c r="BF2464" s="3"/>
      <c r="BG2464" s="3"/>
      <c r="BH2464" s="3"/>
      <c r="BI2464" s="3"/>
      <c r="BJ2464" s="3"/>
      <c r="BK2464" s="3"/>
      <c r="BL2464" s="51"/>
      <c r="BM2464" s="8"/>
      <c r="BN2464" s="8"/>
      <c r="BO2464" s="10"/>
      <c r="BP2464" s="8"/>
      <c r="BQ2464" s="8"/>
      <c r="BR2464" s="8"/>
      <c r="BS2464" s="8"/>
      <c r="BT2464" s="8"/>
      <c r="BU2464" s="8"/>
      <c r="BV2464" s="8"/>
      <c r="BW2464" s="8"/>
    </row>
    <row r="2465" spans="1:75" x14ac:dyDescent="0.3">
      <c r="A2465" s="7"/>
      <c r="B2465" s="3"/>
      <c r="C2465" s="3"/>
      <c r="D2465" s="3"/>
      <c r="E2465" s="3"/>
      <c r="F2465" s="3"/>
      <c r="H2465" s="3"/>
      <c r="I2465" s="3"/>
      <c r="J2465" s="3"/>
      <c r="K2465" s="3"/>
      <c r="L2465" s="3"/>
      <c r="M2465" s="3"/>
      <c r="N2465" s="3"/>
      <c r="O2465" s="3"/>
      <c r="P2465" s="3"/>
      <c r="Q2465" s="3"/>
      <c r="R2465" s="3"/>
      <c r="S2465" s="3"/>
      <c r="T2465" s="3"/>
      <c r="U2465" s="3"/>
      <c r="V2465" s="3"/>
      <c r="W2465" s="3"/>
      <c r="X2465" s="3"/>
      <c r="Y2465" s="3"/>
      <c r="Z2465" s="3"/>
      <c r="AA2465" s="3"/>
      <c r="AB2465" s="3"/>
      <c r="AC2465" s="3"/>
      <c r="AD2465" s="3"/>
      <c r="AE2465" s="3"/>
      <c r="AF2465" s="3"/>
      <c r="AG2465" s="3"/>
      <c r="AH2465" s="3"/>
      <c r="AI2465" s="3"/>
      <c r="AJ2465" s="3"/>
      <c r="AK2465" s="3"/>
      <c r="AL2465" s="3"/>
      <c r="AM2465" s="3"/>
      <c r="AN2465" s="3"/>
      <c r="AO2465" s="3"/>
      <c r="AP2465" s="3"/>
      <c r="AQ2465" s="3"/>
      <c r="AR2465" s="3"/>
      <c r="AS2465" s="3"/>
      <c r="AT2465" s="3"/>
      <c r="AU2465" s="3"/>
      <c r="AV2465" s="3"/>
      <c r="AW2465" s="3"/>
      <c r="AX2465" s="3"/>
      <c r="AY2465" s="3"/>
      <c r="AZ2465" s="3"/>
      <c r="BA2465" s="3"/>
      <c r="BB2465" s="3"/>
      <c r="BC2465" s="3"/>
      <c r="BD2465" s="3"/>
      <c r="BE2465" s="3"/>
      <c r="BF2465" s="3"/>
      <c r="BG2465" s="3"/>
      <c r="BH2465" s="3"/>
      <c r="BI2465" s="3"/>
      <c r="BJ2465" s="3"/>
      <c r="BK2465" s="3"/>
      <c r="BL2465" s="51"/>
      <c r="BM2465" s="8"/>
      <c r="BN2465" s="8"/>
      <c r="BO2465" s="10"/>
      <c r="BP2465" s="8"/>
      <c r="BQ2465" s="8"/>
      <c r="BR2465" s="8"/>
      <c r="BS2465" s="8"/>
      <c r="BT2465" s="8"/>
      <c r="BU2465" s="8"/>
      <c r="BV2465" s="8"/>
      <c r="BW2465" s="8"/>
    </row>
    <row r="2466" spans="1:75" x14ac:dyDescent="0.3">
      <c r="A2466" s="7"/>
      <c r="B2466" s="3"/>
      <c r="C2466" s="3"/>
      <c r="D2466" s="3"/>
      <c r="E2466" s="3"/>
      <c r="F2466" s="3"/>
      <c r="H2466" s="3"/>
      <c r="I2466" s="3"/>
      <c r="J2466" s="3"/>
      <c r="K2466" s="3"/>
      <c r="L2466" s="3"/>
      <c r="M2466" s="3"/>
      <c r="N2466" s="3"/>
      <c r="O2466" s="3"/>
      <c r="P2466" s="3"/>
      <c r="Q2466" s="3"/>
      <c r="R2466" s="3"/>
      <c r="S2466" s="3"/>
      <c r="T2466" s="3"/>
      <c r="U2466" s="3"/>
      <c r="V2466" s="3"/>
      <c r="W2466" s="3"/>
      <c r="X2466" s="3"/>
      <c r="Y2466" s="3"/>
      <c r="Z2466" s="3"/>
      <c r="AA2466" s="3"/>
      <c r="AB2466" s="3"/>
      <c r="AC2466" s="3"/>
      <c r="AD2466" s="3"/>
      <c r="AE2466" s="3"/>
      <c r="AF2466" s="3"/>
      <c r="AG2466" s="3"/>
      <c r="AH2466" s="3"/>
      <c r="AI2466" s="3"/>
      <c r="AJ2466" s="3"/>
      <c r="AK2466" s="3"/>
      <c r="AL2466" s="3"/>
      <c r="AM2466" s="3"/>
      <c r="AN2466" s="3"/>
      <c r="AO2466" s="3"/>
      <c r="AP2466" s="3"/>
      <c r="AQ2466" s="3"/>
      <c r="AR2466" s="3"/>
      <c r="AS2466" s="3"/>
      <c r="AT2466" s="3"/>
      <c r="AU2466" s="3"/>
      <c r="AV2466" s="3"/>
      <c r="AW2466" s="3"/>
      <c r="AX2466" s="3"/>
      <c r="AY2466" s="3"/>
      <c r="AZ2466" s="3"/>
      <c r="BA2466" s="3"/>
      <c r="BB2466" s="3"/>
      <c r="BC2466" s="3"/>
      <c r="BD2466" s="3"/>
      <c r="BE2466" s="3"/>
      <c r="BF2466" s="3"/>
      <c r="BG2466" s="3"/>
      <c r="BH2466" s="3"/>
      <c r="BI2466" s="3"/>
      <c r="BJ2466" s="3"/>
      <c r="BK2466" s="3"/>
      <c r="BL2466" s="51"/>
      <c r="BM2466" s="8"/>
      <c r="BN2466" s="8"/>
      <c r="BO2466" s="10"/>
      <c r="BP2466" s="8"/>
      <c r="BQ2466" s="8"/>
      <c r="BR2466" s="8"/>
      <c r="BS2466" s="8"/>
      <c r="BT2466" s="8"/>
      <c r="BU2466" s="8"/>
      <c r="BV2466" s="8"/>
      <c r="BW2466" s="8"/>
    </row>
    <row r="2467" spans="1:75" x14ac:dyDescent="0.3">
      <c r="A2467" s="7"/>
      <c r="B2467" s="3"/>
      <c r="C2467" s="3"/>
      <c r="D2467" s="3"/>
      <c r="E2467" s="3"/>
      <c r="F2467" s="3"/>
      <c r="H2467" s="3"/>
      <c r="I2467" s="3"/>
      <c r="J2467" s="3"/>
      <c r="K2467" s="3"/>
      <c r="L2467" s="3"/>
      <c r="M2467" s="3"/>
      <c r="N2467" s="3"/>
      <c r="O2467" s="3"/>
      <c r="P2467" s="3"/>
      <c r="Q2467" s="3"/>
      <c r="R2467" s="3"/>
      <c r="S2467" s="3"/>
      <c r="T2467" s="3"/>
      <c r="U2467" s="3"/>
      <c r="V2467" s="3"/>
      <c r="W2467" s="3"/>
      <c r="X2467" s="3"/>
      <c r="Y2467" s="3"/>
      <c r="Z2467" s="3"/>
      <c r="AA2467" s="3"/>
      <c r="AB2467" s="3"/>
      <c r="AC2467" s="3"/>
      <c r="AD2467" s="3"/>
      <c r="AE2467" s="3"/>
      <c r="AF2467" s="3"/>
      <c r="AG2467" s="3"/>
      <c r="AH2467" s="3"/>
      <c r="AI2467" s="3"/>
      <c r="AJ2467" s="3"/>
      <c r="AK2467" s="3"/>
      <c r="AL2467" s="3"/>
      <c r="AM2467" s="3"/>
      <c r="AN2467" s="3"/>
      <c r="AO2467" s="3"/>
      <c r="AP2467" s="3"/>
      <c r="AQ2467" s="3"/>
      <c r="AR2467" s="3"/>
      <c r="AS2467" s="3"/>
      <c r="AT2467" s="3"/>
      <c r="AU2467" s="3"/>
      <c r="AV2467" s="3"/>
      <c r="AW2467" s="3"/>
      <c r="AX2467" s="3"/>
      <c r="AY2467" s="3"/>
      <c r="AZ2467" s="3"/>
      <c r="BA2467" s="3"/>
      <c r="BB2467" s="3"/>
      <c r="BC2467" s="3"/>
      <c r="BD2467" s="3"/>
      <c r="BE2467" s="3"/>
      <c r="BF2467" s="3"/>
      <c r="BG2467" s="3"/>
      <c r="BH2467" s="3"/>
      <c r="BI2467" s="3"/>
      <c r="BJ2467" s="3"/>
      <c r="BK2467" s="3"/>
      <c r="BL2467" s="51"/>
      <c r="BM2467" s="8"/>
      <c r="BN2467" s="8"/>
      <c r="BO2467" s="10"/>
      <c r="BP2467" s="8"/>
      <c r="BQ2467" s="8"/>
      <c r="BR2467" s="8"/>
      <c r="BS2467" s="8"/>
      <c r="BT2467" s="8"/>
      <c r="BU2467" s="8"/>
      <c r="BV2467" s="8"/>
      <c r="BW2467" s="8"/>
    </row>
    <row r="2468" spans="1:75" x14ac:dyDescent="0.3">
      <c r="A2468" s="7"/>
      <c r="B2468" s="3"/>
      <c r="C2468" s="3"/>
      <c r="D2468" s="3"/>
      <c r="E2468" s="3"/>
      <c r="F2468" s="3"/>
      <c r="H2468" s="3"/>
      <c r="I2468" s="3"/>
      <c r="J2468" s="3"/>
      <c r="K2468" s="3"/>
      <c r="L2468" s="3"/>
      <c r="M2468" s="3"/>
      <c r="N2468" s="3"/>
      <c r="O2468" s="3"/>
      <c r="P2468" s="3"/>
      <c r="Q2468" s="3"/>
      <c r="R2468" s="3"/>
      <c r="S2468" s="3"/>
      <c r="T2468" s="3"/>
      <c r="U2468" s="3"/>
      <c r="V2468" s="3"/>
      <c r="W2468" s="3"/>
      <c r="X2468" s="3"/>
      <c r="Y2468" s="3"/>
      <c r="Z2468" s="3"/>
      <c r="AA2468" s="3"/>
      <c r="AB2468" s="3"/>
      <c r="AC2468" s="3"/>
      <c r="AD2468" s="3"/>
      <c r="AE2468" s="3"/>
      <c r="AF2468" s="3"/>
      <c r="AG2468" s="3"/>
      <c r="AH2468" s="3"/>
      <c r="AI2468" s="3"/>
      <c r="AJ2468" s="3"/>
      <c r="AK2468" s="3"/>
      <c r="AL2468" s="3"/>
      <c r="AM2468" s="3"/>
      <c r="AN2468" s="3"/>
      <c r="AO2468" s="3"/>
      <c r="AP2468" s="3"/>
      <c r="AQ2468" s="3"/>
      <c r="AR2468" s="3"/>
      <c r="AS2468" s="3"/>
      <c r="AT2468" s="3"/>
      <c r="AU2468" s="3"/>
      <c r="AV2468" s="3"/>
      <c r="AW2468" s="3"/>
      <c r="AX2468" s="3"/>
      <c r="AY2468" s="3"/>
      <c r="AZ2468" s="3"/>
      <c r="BA2468" s="3"/>
      <c r="BB2468" s="3"/>
      <c r="BC2468" s="3"/>
      <c r="BD2468" s="3"/>
      <c r="BE2468" s="3"/>
      <c r="BF2468" s="3"/>
      <c r="BG2468" s="3"/>
      <c r="BH2468" s="3"/>
      <c r="BI2468" s="3"/>
      <c r="BJ2468" s="3"/>
      <c r="BK2468" s="3"/>
      <c r="BL2468" s="51"/>
      <c r="BM2468" s="8"/>
      <c r="BN2468" s="8"/>
      <c r="BO2468" s="10"/>
      <c r="BP2468" s="8"/>
      <c r="BQ2468" s="8"/>
      <c r="BR2468" s="8"/>
      <c r="BS2468" s="8"/>
      <c r="BT2468" s="8"/>
      <c r="BU2468" s="8"/>
      <c r="BV2468" s="8"/>
      <c r="BW2468" s="8"/>
    </row>
    <row r="2469" spans="1:75" x14ac:dyDescent="0.3">
      <c r="A2469" s="7"/>
      <c r="B2469" s="3"/>
      <c r="C2469" s="3"/>
      <c r="D2469" s="3"/>
      <c r="E2469" s="3"/>
      <c r="F2469" s="3"/>
      <c r="H2469" s="3"/>
      <c r="I2469" s="3"/>
      <c r="J2469" s="3"/>
      <c r="K2469" s="3"/>
      <c r="L2469" s="3"/>
      <c r="M2469" s="3"/>
      <c r="N2469" s="3"/>
      <c r="O2469" s="3"/>
      <c r="P2469" s="3"/>
      <c r="Q2469" s="3"/>
      <c r="R2469" s="3"/>
      <c r="S2469" s="3"/>
      <c r="T2469" s="3"/>
      <c r="U2469" s="3"/>
      <c r="V2469" s="3"/>
      <c r="W2469" s="3"/>
      <c r="X2469" s="3"/>
      <c r="Y2469" s="3"/>
      <c r="Z2469" s="3"/>
      <c r="AA2469" s="3"/>
      <c r="AB2469" s="3"/>
      <c r="AC2469" s="3"/>
      <c r="AD2469" s="3"/>
      <c r="AE2469" s="3"/>
      <c r="AF2469" s="3"/>
      <c r="AG2469" s="3"/>
      <c r="AH2469" s="3"/>
      <c r="AI2469" s="3"/>
      <c r="AJ2469" s="3"/>
      <c r="AK2469" s="3"/>
      <c r="AL2469" s="3"/>
      <c r="AM2469" s="3"/>
      <c r="AN2469" s="3"/>
      <c r="AO2469" s="3"/>
      <c r="AP2469" s="3"/>
      <c r="AQ2469" s="3"/>
      <c r="AR2469" s="3"/>
      <c r="AS2469" s="3"/>
      <c r="AT2469" s="3"/>
      <c r="AU2469" s="3"/>
      <c r="AV2469" s="3"/>
      <c r="AW2469" s="3"/>
      <c r="AX2469" s="3"/>
      <c r="AY2469" s="3"/>
      <c r="AZ2469" s="3"/>
      <c r="BA2469" s="3"/>
      <c r="BB2469" s="3"/>
      <c r="BC2469" s="3"/>
      <c r="BD2469" s="3"/>
      <c r="BE2469" s="3"/>
      <c r="BF2469" s="3"/>
      <c r="BG2469" s="3"/>
      <c r="BH2469" s="3"/>
      <c r="BI2469" s="3"/>
      <c r="BJ2469" s="3"/>
      <c r="BK2469" s="3"/>
      <c r="BL2469" s="51"/>
      <c r="BM2469" s="8"/>
      <c r="BN2469" s="8"/>
      <c r="BO2469" s="10"/>
      <c r="BP2469" s="8"/>
      <c r="BQ2469" s="8"/>
      <c r="BR2469" s="8"/>
      <c r="BS2469" s="8"/>
      <c r="BT2469" s="8"/>
      <c r="BU2469" s="8"/>
      <c r="BV2469" s="8"/>
      <c r="BW2469" s="8"/>
    </row>
    <row r="2470" spans="1:75" x14ac:dyDescent="0.3">
      <c r="A2470" s="7"/>
      <c r="B2470" s="3"/>
      <c r="C2470" s="3"/>
      <c r="D2470" s="3"/>
      <c r="E2470" s="3"/>
      <c r="F2470" s="3"/>
      <c r="H2470" s="3"/>
      <c r="I2470" s="3"/>
      <c r="J2470" s="3"/>
      <c r="K2470" s="3"/>
      <c r="L2470" s="3"/>
      <c r="M2470" s="3"/>
      <c r="N2470" s="3"/>
      <c r="O2470" s="3"/>
      <c r="P2470" s="3"/>
      <c r="Q2470" s="3"/>
      <c r="R2470" s="3"/>
      <c r="S2470" s="3"/>
      <c r="T2470" s="3"/>
      <c r="U2470" s="3"/>
      <c r="V2470" s="3"/>
      <c r="W2470" s="3"/>
      <c r="X2470" s="3"/>
      <c r="Y2470" s="3"/>
      <c r="Z2470" s="3"/>
      <c r="AA2470" s="3"/>
      <c r="AB2470" s="3"/>
      <c r="AC2470" s="3"/>
      <c r="AD2470" s="3"/>
      <c r="AE2470" s="3"/>
      <c r="AF2470" s="3"/>
      <c r="AG2470" s="3"/>
      <c r="AH2470" s="3"/>
      <c r="AI2470" s="3"/>
      <c r="AJ2470" s="3"/>
      <c r="AK2470" s="3"/>
      <c r="AL2470" s="3"/>
      <c r="AM2470" s="3"/>
      <c r="AN2470" s="3"/>
      <c r="AO2470" s="3"/>
      <c r="AP2470" s="3"/>
      <c r="AQ2470" s="3"/>
      <c r="AR2470" s="3"/>
      <c r="AS2470" s="3"/>
      <c r="AT2470" s="3"/>
      <c r="AU2470" s="3"/>
      <c r="AV2470" s="3"/>
      <c r="AW2470" s="3"/>
      <c r="AX2470" s="3"/>
      <c r="AY2470" s="3"/>
      <c r="AZ2470" s="3"/>
      <c r="BA2470" s="3"/>
      <c r="BB2470" s="3"/>
      <c r="BC2470" s="3"/>
      <c r="BD2470" s="3"/>
      <c r="BE2470" s="3"/>
      <c r="BF2470" s="3"/>
      <c r="BG2470" s="3"/>
      <c r="BH2470" s="3"/>
      <c r="BI2470" s="3"/>
      <c r="BJ2470" s="3"/>
      <c r="BK2470" s="3"/>
      <c r="BL2470" s="51"/>
      <c r="BM2470" s="8"/>
      <c r="BN2470" s="8"/>
      <c r="BO2470" s="10"/>
      <c r="BP2470" s="8"/>
      <c r="BQ2470" s="8"/>
      <c r="BR2470" s="8"/>
      <c r="BS2470" s="8"/>
      <c r="BT2470" s="8"/>
      <c r="BU2470" s="8"/>
      <c r="BV2470" s="8"/>
      <c r="BW2470" s="8"/>
    </row>
    <row r="2471" spans="1:75" x14ac:dyDescent="0.3">
      <c r="A2471" s="7"/>
      <c r="B2471" s="3"/>
      <c r="C2471" s="3"/>
      <c r="D2471" s="3"/>
      <c r="E2471" s="3"/>
      <c r="F2471" s="3"/>
      <c r="H2471" s="3"/>
      <c r="I2471" s="3"/>
      <c r="J2471" s="3"/>
      <c r="K2471" s="3"/>
      <c r="L2471" s="3"/>
      <c r="M2471" s="3"/>
      <c r="N2471" s="3"/>
      <c r="O2471" s="3"/>
      <c r="P2471" s="3"/>
      <c r="Q2471" s="3"/>
      <c r="R2471" s="3"/>
      <c r="S2471" s="3"/>
      <c r="T2471" s="3"/>
      <c r="U2471" s="3"/>
      <c r="V2471" s="3"/>
      <c r="W2471" s="3"/>
      <c r="X2471" s="3"/>
      <c r="Y2471" s="3"/>
      <c r="Z2471" s="3"/>
      <c r="AA2471" s="3"/>
      <c r="AB2471" s="3"/>
      <c r="AC2471" s="3"/>
      <c r="AD2471" s="3"/>
      <c r="AE2471" s="3"/>
      <c r="AF2471" s="3"/>
      <c r="AG2471" s="3"/>
      <c r="AH2471" s="3"/>
      <c r="AI2471" s="3"/>
      <c r="AJ2471" s="3"/>
      <c r="AK2471" s="3"/>
      <c r="AL2471" s="3"/>
      <c r="AM2471" s="3"/>
      <c r="AN2471" s="3"/>
      <c r="AO2471" s="3"/>
      <c r="AP2471" s="3"/>
      <c r="AQ2471" s="3"/>
      <c r="AR2471" s="3"/>
      <c r="AS2471" s="3"/>
      <c r="AT2471" s="3"/>
      <c r="AU2471" s="3"/>
      <c r="AV2471" s="3"/>
      <c r="AW2471" s="3"/>
      <c r="AX2471" s="3"/>
      <c r="AY2471" s="3"/>
      <c r="AZ2471" s="3"/>
      <c r="BA2471" s="3"/>
      <c r="BB2471" s="3"/>
      <c r="BC2471" s="3"/>
      <c r="BD2471" s="3"/>
      <c r="BE2471" s="3"/>
      <c r="BF2471" s="3"/>
      <c r="BG2471" s="3"/>
      <c r="BH2471" s="3"/>
      <c r="BI2471" s="3"/>
      <c r="BJ2471" s="3"/>
      <c r="BK2471" s="3"/>
      <c r="BL2471" s="51"/>
      <c r="BM2471" s="8"/>
      <c r="BN2471" s="8"/>
      <c r="BO2471" s="10"/>
      <c r="BP2471" s="8"/>
      <c r="BQ2471" s="8"/>
      <c r="BR2471" s="8"/>
      <c r="BS2471" s="8"/>
      <c r="BT2471" s="8"/>
      <c r="BU2471" s="8"/>
      <c r="BV2471" s="8"/>
      <c r="BW2471" s="8"/>
    </row>
    <row r="2472" spans="1:75" x14ac:dyDescent="0.3">
      <c r="A2472" s="7"/>
      <c r="B2472" s="3"/>
      <c r="C2472" s="3"/>
      <c r="D2472" s="3"/>
      <c r="E2472" s="3"/>
      <c r="F2472" s="3"/>
      <c r="H2472" s="3"/>
      <c r="I2472" s="3"/>
      <c r="J2472" s="3"/>
      <c r="K2472" s="3"/>
      <c r="L2472" s="3"/>
      <c r="M2472" s="3"/>
      <c r="N2472" s="3"/>
      <c r="O2472" s="3"/>
      <c r="P2472" s="3"/>
      <c r="Q2472" s="3"/>
      <c r="R2472" s="3"/>
      <c r="S2472" s="3"/>
      <c r="T2472" s="3"/>
      <c r="U2472" s="3"/>
      <c r="V2472" s="3"/>
      <c r="W2472" s="3"/>
      <c r="X2472" s="3"/>
      <c r="Y2472" s="3"/>
      <c r="Z2472" s="3"/>
      <c r="AA2472" s="3"/>
      <c r="AB2472" s="3"/>
      <c r="AC2472" s="3"/>
      <c r="AD2472" s="3"/>
      <c r="AE2472" s="3"/>
      <c r="AF2472" s="3"/>
      <c r="AG2472" s="3"/>
      <c r="AH2472" s="3"/>
      <c r="AI2472" s="3"/>
      <c r="AJ2472" s="3"/>
      <c r="AK2472" s="3"/>
      <c r="AL2472" s="3"/>
      <c r="AM2472" s="3"/>
      <c r="AN2472" s="3"/>
      <c r="AO2472" s="3"/>
      <c r="AP2472" s="3"/>
      <c r="AQ2472" s="3"/>
      <c r="AR2472" s="3"/>
      <c r="AS2472" s="3"/>
      <c r="AT2472" s="3"/>
      <c r="AU2472" s="3"/>
      <c r="AV2472" s="3"/>
      <c r="AW2472" s="3"/>
      <c r="AX2472" s="3"/>
      <c r="AY2472" s="3"/>
      <c r="AZ2472" s="3"/>
      <c r="BA2472" s="3"/>
      <c r="BB2472" s="3"/>
      <c r="BC2472" s="3"/>
      <c r="BD2472" s="3"/>
      <c r="BE2472" s="3"/>
      <c r="BF2472" s="3"/>
      <c r="BG2472" s="3"/>
      <c r="BH2472" s="3"/>
      <c r="BI2472" s="3"/>
      <c r="BJ2472" s="3"/>
      <c r="BK2472" s="3"/>
      <c r="BL2472" s="51"/>
      <c r="BM2472" s="8"/>
      <c r="BN2472" s="8"/>
      <c r="BO2472" s="10"/>
      <c r="BP2472" s="8"/>
      <c r="BQ2472" s="8"/>
      <c r="BR2472" s="8"/>
      <c r="BS2472" s="8"/>
      <c r="BT2472" s="8"/>
      <c r="BU2472" s="8"/>
      <c r="BV2472" s="8"/>
      <c r="BW2472" s="8"/>
    </row>
    <row r="2473" spans="1:75" x14ac:dyDescent="0.3">
      <c r="A2473" s="7"/>
      <c r="B2473" s="3"/>
      <c r="C2473" s="3"/>
      <c r="D2473" s="3"/>
      <c r="E2473" s="3"/>
      <c r="F2473" s="3"/>
      <c r="H2473" s="3"/>
      <c r="I2473" s="3"/>
      <c r="J2473" s="3"/>
      <c r="K2473" s="3"/>
      <c r="L2473" s="3"/>
      <c r="M2473" s="3"/>
      <c r="N2473" s="3"/>
      <c r="O2473" s="3"/>
      <c r="P2473" s="3"/>
      <c r="Q2473" s="3"/>
      <c r="R2473" s="3"/>
      <c r="S2473" s="3"/>
      <c r="T2473" s="3"/>
      <c r="U2473" s="3"/>
      <c r="V2473" s="3"/>
      <c r="W2473" s="3"/>
      <c r="X2473" s="3"/>
      <c r="Y2473" s="3"/>
      <c r="Z2473" s="3"/>
      <c r="AA2473" s="3"/>
      <c r="AB2473" s="3"/>
      <c r="AC2473" s="3"/>
      <c r="AD2473" s="3"/>
      <c r="AE2473" s="3"/>
      <c r="AF2473" s="3"/>
      <c r="AG2473" s="3"/>
      <c r="AH2473" s="3"/>
      <c r="AI2473" s="3"/>
      <c r="AJ2473" s="3"/>
      <c r="AK2473" s="3"/>
      <c r="AL2473" s="3"/>
      <c r="AM2473" s="3"/>
      <c r="AN2473" s="3"/>
      <c r="AO2473" s="3"/>
      <c r="AP2473" s="3"/>
      <c r="AQ2473" s="3"/>
      <c r="AR2473" s="3"/>
      <c r="AS2473" s="3"/>
      <c r="AT2473" s="3"/>
      <c r="AU2473" s="3"/>
      <c r="AV2473" s="3"/>
      <c r="AW2473" s="3"/>
      <c r="AX2473" s="3"/>
      <c r="AY2473" s="3"/>
      <c r="AZ2473" s="3"/>
      <c r="BA2473" s="3"/>
      <c r="BB2473" s="3"/>
      <c r="BC2473" s="3"/>
      <c r="BD2473" s="3"/>
      <c r="BE2473" s="3"/>
      <c r="BF2473" s="3"/>
      <c r="BG2473" s="3"/>
      <c r="BH2473" s="3"/>
      <c r="BI2473" s="3"/>
      <c r="BJ2473" s="3"/>
      <c r="BK2473" s="3"/>
      <c r="BL2473" s="51"/>
      <c r="BM2473" s="8"/>
      <c r="BN2473" s="8"/>
      <c r="BO2473" s="10"/>
      <c r="BP2473" s="8"/>
      <c r="BQ2473" s="8"/>
      <c r="BR2473" s="8"/>
      <c r="BS2473" s="8"/>
      <c r="BT2473" s="8"/>
      <c r="BU2473" s="8"/>
      <c r="BV2473" s="8"/>
      <c r="BW2473" s="8"/>
    </row>
    <row r="2474" spans="1:75" x14ac:dyDescent="0.3">
      <c r="A2474" s="7"/>
      <c r="B2474" s="3"/>
      <c r="C2474" s="3"/>
      <c r="D2474" s="3"/>
      <c r="E2474" s="3"/>
      <c r="F2474" s="3"/>
      <c r="H2474" s="3"/>
      <c r="I2474" s="3"/>
      <c r="J2474" s="3"/>
      <c r="K2474" s="3"/>
      <c r="L2474" s="3"/>
      <c r="M2474" s="3"/>
      <c r="N2474" s="3"/>
      <c r="O2474" s="3"/>
      <c r="P2474" s="3"/>
      <c r="Q2474" s="3"/>
      <c r="R2474" s="3"/>
      <c r="S2474" s="3"/>
      <c r="T2474" s="3"/>
      <c r="U2474" s="3"/>
      <c r="V2474" s="3"/>
      <c r="W2474" s="3"/>
      <c r="X2474" s="3"/>
      <c r="Y2474" s="3"/>
      <c r="Z2474" s="3"/>
      <c r="AA2474" s="3"/>
      <c r="AB2474" s="3"/>
      <c r="AC2474" s="3"/>
      <c r="AD2474" s="3"/>
      <c r="AE2474" s="3"/>
      <c r="AF2474" s="3"/>
      <c r="AG2474" s="3"/>
      <c r="AH2474" s="3"/>
      <c r="AI2474" s="3"/>
      <c r="AJ2474" s="3"/>
      <c r="AK2474" s="3"/>
      <c r="AL2474" s="3"/>
      <c r="AM2474" s="3"/>
      <c r="AN2474" s="3"/>
      <c r="AO2474" s="3"/>
      <c r="AP2474" s="3"/>
      <c r="AQ2474" s="3"/>
      <c r="AR2474" s="3"/>
      <c r="AS2474" s="3"/>
      <c r="AT2474" s="3"/>
      <c r="AU2474" s="3"/>
      <c r="AV2474" s="3"/>
      <c r="AW2474" s="3"/>
      <c r="AX2474" s="3"/>
      <c r="AY2474" s="3"/>
      <c r="AZ2474" s="3"/>
      <c r="BA2474" s="3"/>
      <c r="BB2474" s="3"/>
      <c r="BC2474" s="3"/>
      <c r="BD2474" s="3"/>
      <c r="BE2474" s="3"/>
      <c r="BF2474" s="3"/>
      <c r="BG2474" s="3"/>
      <c r="BH2474" s="3"/>
      <c r="BI2474" s="3"/>
      <c r="BJ2474" s="3"/>
      <c r="BK2474" s="3"/>
      <c r="BL2474" s="51"/>
      <c r="BM2474" s="8"/>
      <c r="BN2474" s="8"/>
      <c r="BO2474" s="10"/>
      <c r="BP2474" s="8"/>
      <c r="BQ2474" s="8"/>
      <c r="BR2474" s="8"/>
      <c r="BS2474" s="8"/>
      <c r="BT2474" s="8"/>
      <c r="BU2474" s="8"/>
      <c r="BV2474" s="8"/>
      <c r="BW2474" s="8"/>
    </row>
    <row r="2475" spans="1:75" x14ac:dyDescent="0.3">
      <c r="A2475" s="7"/>
      <c r="B2475" s="3"/>
      <c r="C2475" s="3"/>
      <c r="D2475" s="3"/>
      <c r="E2475" s="3"/>
      <c r="F2475" s="3"/>
      <c r="H2475" s="3"/>
      <c r="I2475" s="3"/>
      <c r="J2475" s="3"/>
      <c r="K2475" s="3"/>
      <c r="L2475" s="3"/>
      <c r="M2475" s="3"/>
      <c r="N2475" s="3"/>
      <c r="O2475" s="3"/>
      <c r="P2475" s="3"/>
      <c r="Q2475" s="3"/>
      <c r="R2475" s="3"/>
      <c r="S2475" s="3"/>
      <c r="T2475" s="3"/>
      <c r="U2475" s="3"/>
      <c r="V2475" s="3"/>
      <c r="W2475" s="3"/>
      <c r="X2475" s="3"/>
      <c r="Y2475" s="3"/>
      <c r="Z2475" s="3"/>
      <c r="AA2475" s="3"/>
      <c r="AB2475" s="3"/>
      <c r="AC2475" s="3"/>
      <c r="AD2475" s="3"/>
      <c r="AE2475" s="3"/>
      <c r="AF2475" s="3"/>
      <c r="AG2475" s="3"/>
      <c r="AH2475" s="3"/>
      <c r="AI2475" s="3"/>
      <c r="AJ2475" s="3"/>
      <c r="AK2475" s="3"/>
      <c r="AL2475" s="3"/>
      <c r="AM2475" s="3"/>
      <c r="AN2475" s="3"/>
      <c r="AO2475" s="3"/>
      <c r="AP2475" s="3"/>
      <c r="AQ2475" s="3"/>
      <c r="AR2475" s="3"/>
      <c r="AS2475" s="3"/>
      <c r="AT2475" s="3"/>
      <c r="AU2475" s="3"/>
      <c r="AV2475" s="3"/>
      <c r="AW2475" s="3"/>
      <c r="AX2475" s="3"/>
      <c r="AY2475" s="3"/>
      <c r="AZ2475" s="3"/>
      <c r="BA2475" s="3"/>
      <c r="BB2475" s="3"/>
      <c r="BC2475" s="3"/>
      <c r="BD2475" s="3"/>
      <c r="BE2475" s="3"/>
      <c r="BF2475" s="3"/>
      <c r="BG2475" s="3"/>
      <c r="BH2475" s="3"/>
      <c r="BI2475" s="3"/>
      <c r="BJ2475" s="3"/>
      <c r="BK2475" s="3"/>
      <c r="BL2475" s="51"/>
      <c r="BM2475" s="8"/>
      <c r="BN2475" s="8"/>
      <c r="BO2475" s="10"/>
      <c r="BP2475" s="8"/>
      <c r="BQ2475" s="8"/>
      <c r="BR2475" s="8"/>
      <c r="BS2475" s="8"/>
      <c r="BT2475" s="8"/>
      <c r="BU2475" s="8"/>
      <c r="BV2475" s="8"/>
      <c r="BW2475" s="8"/>
    </row>
    <row r="2476" spans="1:75" x14ac:dyDescent="0.3">
      <c r="A2476" s="7"/>
      <c r="B2476" s="3"/>
      <c r="C2476" s="3"/>
      <c r="D2476" s="3"/>
      <c r="E2476" s="3"/>
      <c r="F2476" s="3"/>
      <c r="H2476" s="3"/>
      <c r="I2476" s="3"/>
      <c r="J2476" s="3"/>
      <c r="K2476" s="3"/>
      <c r="L2476" s="3"/>
      <c r="M2476" s="3"/>
      <c r="N2476" s="3"/>
      <c r="O2476" s="3"/>
      <c r="P2476" s="3"/>
      <c r="Q2476" s="3"/>
      <c r="R2476" s="3"/>
      <c r="S2476" s="3"/>
      <c r="T2476" s="3"/>
      <c r="U2476" s="3"/>
      <c r="V2476" s="3"/>
      <c r="W2476" s="3"/>
      <c r="X2476" s="3"/>
      <c r="Y2476" s="3"/>
      <c r="Z2476" s="3"/>
      <c r="AA2476" s="3"/>
      <c r="AB2476" s="3"/>
      <c r="AC2476" s="3"/>
      <c r="AD2476" s="3"/>
      <c r="AE2476" s="3"/>
      <c r="AF2476" s="3"/>
      <c r="AG2476" s="3"/>
      <c r="AH2476" s="3"/>
      <c r="AI2476" s="3"/>
      <c r="AJ2476" s="3"/>
      <c r="AK2476" s="3"/>
      <c r="AL2476" s="3"/>
      <c r="AM2476" s="3"/>
      <c r="AN2476" s="3"/>
      <c r="AO2476" s="3"/>
      <c r="AP2476" s="3"/>
      <c r="AQ2476" s="3"/>
      <c r="AR2476" s="3"/>
      <c r="AS2476" s="3"/>
      <c r="AT2476" s="3"/>
      <c r="AU2476" s="3"/>
      <c r="AV2476" s="3"/>
      <c r="AW2476" s="3"/>
      <c r="AX2476" s="3"/>
      <c r="AY2476" s="3"/>
      <c r="AZ2476" s="3"/>
      <c r="BA2476" s="3"/>
      <c r="BB2476" s="3"/>
      <c r="BC2476" s="3"/>
      <c r="BD2476" s="3"/>
      <c r="BE2476" s="3"/>
      <c r="BF2476" s="3"/>
      <c r="BG2476" s="3"/>
      <c r="BH2476" s="3"/>
      <c r="BI2476" s="3"/>
      <c r="BJ2476" s="3"/>
      <c r="BK2476" s="3"/>
      <c r="BL2476" s="51"/>
      <c r="BM2476" s="8"/>
      <c r="BN2476" s="8"/>
      <c r="BO2476" s="10"/>
      <c r="BP2476" s="8"/>
      <c r="BQ2476" s="8"/>
      <c r="BR2476" s="8"/>
      <c r="BS2476" s="8"/>
      <c r="BT2476" s="8"/>
      <c r="BU2476" s="8"/>
      <c r="BV2476" s="8"/>
      <c r="BW2476" s="8"/>
    </row>
    <row r="2477" spans="1:75" x14ac:dyDescent="0.3">
      <c r="A2477" s="7"/>
      <c r="B2477" s="3"/>
      <c r="C2477" s="3"/>
      <c r="D2477" s="3"/>
      <c r="E2477" s="3"/>
      <c r="F2477" s="3"/>
      <c r="H2477" s="3"/>
      <c r="I2477" s="3"/>
      <c r="J2477" s="3"/>
      <c r="K2477" s="3"/>
      <c r="L2477" s="3"/>
      <c r="M2477" s="3"/>
      <c r="N2477" s="3"/>
      <c r="O2477" s="3"/>
      <c r="P2477" s="3"/>
      <c r="Q2477" s="3"/>
      <c r="R2477" s="3"/>
      <c r="S2477" s="3"/>
      <c r="T2477" s="3"/>
      <c r="U2477" s="3"/>
      <c r="V2477" s="3"/>
      <c r="W2477" s="3"/>
      <c r="X2477" s="3"/>
      <c r="Y2477" s="3"/>
      <c r="Z2477" s="3"/>
      <c r="AA2477" s="3"/>
      <c r="AB2477" s="3"/>
      <c r="AC2477" s="3"/>
      <c r="AD2477" s="3"/>
      <c r="AE2477" s="3"/>
      <c r="AF2477" s="3"/>
      <c r="AG2477" s="3"/>
      <c r="AH2477" s="3"/>
      <c r="AI2477" s="3"/>
      <c r="AJ2477" s="3"/>
      <c r="AK2477" s="3"/>
      <c r="AL2477" s="3"/>
      <c r="AM2477" s="3"/>
      <c r="AN2477" s="3"/>
      <c r="AO2477" s="3"/>
      <c r="AP2477" s="3"/>
      <c r="AQ2477" s="3"/>
      <c r="AR2477" s="3"/>
      <c r="AS2477" s="3"/>
      <c r="AT2477" s="3"/>
      <c r="AU2477" s="3"/>
      <c r="AV2477" s="3"/>
      <c r="AW2477" s="3"/>
      <c r="AX2477" s="3"/>
      <c r="AY2477" s="3"/>
      <c r="AZ2477" s="3"/>
      <c r="BA2477" s="3"/>
      <c r="BB2477" s="3"/>
      <c r="BC2477" s="3"/>
      <c r="BD2477" s="3"/>
      <c r="BE2477" s="3"/>
      <c r="BF2477" s="3"/>
      <c r="BG2477" s="3"/>
      <c r="BH2477" s="3"/>
      <c r="BI2477" s="3"/>
      <c r="BJ2477" s="3"/>
      <c r="BK2477" s="3"/>
      <c r="BL2477" s="51"/>
      <c r="BM2477" s="8"/>
      <c r="BN2477" s="8"/>
      <c r="BO2477" s="10"/>
      <c r="BP2477" s="8"/>
      <c r="BQ2477" s="8"/>
      <c r="BR2477" s="8"/>
      <c r="BS2477" s="8"/>
      <c r="BT2477" s="8"/>
      <c r="BU2477" s="8"/>
      <c r="BV2477" s="8"/>
      <c r="BW2477" s="8"/>
    </row>
    <row r="2478" spans="1:75" x14ac:dyDescent="0.3">
      <c r="A2478" s="7"/>
      <c r="B2478" s="3"/>
      <c r="C2478" s="3"/>
      <c r="D2478" s="3"/>
      <c r="E2478" s="3"/>
      <c r="F2478" s="3"/>
      <c r="H2478" s="3"/>
      <c r="I2478" s="3"/>
      <c r="J2478" s="3"/>
      <c r="K2478" s="3"/>
      <c r="L2478" s="3"/>
      <c r="M2478" s="3"/>
      <c r="N2478" s="3"/>
      <c r="O2478" s="3"/>
      <c r="P2478" s="3"/>
      <c r="Q2478" s="3"/>
      <c r="R2478" s="3"/>
      <c r="S2478" s="3"/>
      <c r="T2478" s="3"/>
      <c r="U2478" s="3"/>
      <c r="V2478" s="3"/>
      <c r="W2478" s="3"/>
      <c r="X2478" s="3"/>
      <c r="Y2478" s="3"/>
      <c r="Z2478" s="3"/>
      <c r="AA2478" s="3"/>
      <c r="AB2478" s="3"/>
      <c r="AC2478" s="3"/>
      <c r="AD2478" s="3"/>
      <c r="AE2478" s="3"/>
      <c r="AF2478" s="3"/>
      <c r="AG2478" s="3"/>
      <c r="AH2478" s="3"/>
      <c r="AI2478" s="3"/>
      <c r="AJ2478" s="3"/>
      <c r="AK2478" s="3"/>
      <c r="AL2478" s="3"/>
      <c r="AM2478" s="3"/>
      <c r="AN2478" s="3"/>
      <c r="AO2478" s="3"/>
      <c r="AP2478" s="3"/>
      <c r="AQ2478" s="3"/>
      <c r="AR2478" s="3"/>
      <c r="AS2478" s="3"/>
      <c r="AT2478" s="3"/>
      <c r="AU2478" s="3"/>
      <c r="AV2478" s="3"/>
      <c r="AW2478" s="3"/>
      <c r="AX2478" s="3"/>
      <c r="AY2478" s="3"/>
      <c r="AZ2478" s="3"/>
      <c r="BA2478" s="3"/>
      <c r="BB2478" s="3"/>
      <c r="BC2478" s="3"/>
      <c r="BD2478" s="3"/>
      <c r="BE2478" s="3"/>
      <c r="BF2478" s="3"/>
      <c r="BG2478" s="3"/>
      <c r="BH2478" s="3"/>
      <c r="BI2478" s="3"/>
      <c r="BJ2478" s="3"/>
      <c r="BK2478" s="3"/>
      <c r="BL2478" s="51"/>
      <c r="BM2478" s="8"/>
      <c r="BN2478" s="8"/>
      <c r="BO2478" s="10"/>
      <c r="BP2478" s="8"/>
      <c r="BQ2478" s="8"/>
      <c r="BR2478" s="8"/>
      <c r="BS2478" s="8"/>
      <c r="BT2478" s="8"/>
      <c r="BU2478" s="8"/>
      <c r="BV2478" s="8"/>
      <c r="BW2478" s="8"/>
    </row>
    <row r="2479" spans="1:75" x14ac:dyDescent="0.3">
      <c r="A2479" s="7"/>
      <c r="B2479" s="3"/>
      <c r="C2479" s="3"/>
      <c r="D2479" s="3"/>
      <c r="E2479" s="3"/>
      <c r="F2479" s="3"/>
      <c r="H2479" s="3"/>
      <c r="I2479" s="3"/>
      <c r="J2479" s="3"/>
      <c r="K2479" s="3"/>
      <c r="L2479" s="3"/>
      <c r="M2479" s="3"/>
      <c r="N2479" s="3"/>
      <c r="O2479" s="3"/>
      <c r="P2479" s="3"/>
      <c r="Q2479" s="3"/>
      <c r="R2479" s="3"/>
      <c r="S2479" s="3"/>
      <c r="T2479" s="3"/>
      <c r="U2479" s="3"/>
      <c r="V2479" s="3"/>
      <c r="W2479" s="3"/>
      <c r="X2479" s="3"/>
      <c r="Y2479" s="3"/>
      <c r="Z2479" s="3"/>
      <c r="AA2479" s="3"/>
      <c r="AB2479" s="3"/>
      <c r="AC2479" s="3"/>
      <c r="AD2479" s="3"/>
      <c r="AE2479" s="3"/>
      <c r="AF2479" s="3"/>
      <c r="AG2479" s="3"/>
      <c r="AH2479" s="3"/>
      <c r="AI2479" s="3"/>
      <c r="AJ2479" s="3"/>
      <c r="AK2479" s="3"/>
      <c r="AL2479" s="3"/>
      <c r="AM2479" s="3"/>
      <c r="AN2479" s="3"/>
      <c r="AO2479" s="3"/>
      <c r="AP2479" s="3"/>
      <c r="AQ2479" s="3"/>
      <c r="AR2479" s="3"/>
      <c r="AS2479" s="3"/>
      <c r="AT2479" s="3"/>
      <c r="AU2479" s="3"/>
      <c r="AV2479" s="3"/>
      <c r="AW2479" s="3"/>
      <c r="AX2479" s="3"/>
      <c r="AY2479" s="3"/>
      <c r="AZ2479" s="3"/>
      <c r="BA2479" s="3"/>
      <c r="BB2479" s="3"/>
      <c r="BC2479" s="3"/>
      <c r="BD2479" s="3"/>
      <c r="BE2479" s="3"/>
      <c r="BF2479" s="3"/>
      <c r="BG2479" s="3"/>
      <c r="BH2479" s="3"/>
      <c r="BI2479" s="3"/>
      <c r="BJ2479" s="3"/>
      <c r="BK2479" s="3"/>
      <c r="BL2479" s="51"/>
      <c r="BM2479" s="8"/>
      <c r="BN2479" s="8"/>
      <c r="BO2479" s="10"/>
      <c r="BP2479" s="8"/>
      <c r="BQ2479" s="8"/>
      <c r="BR2479" s="8"/>
      <c r="BS2479" s="8"/>
      <c r="BT2479" s="8"/>
      <c r="BU2479" s="8"/>
      <c r="BV2479" s="8"/>
      <c r="BW2479" s="8"/>
    </row>
    <row r="2480" spans="1:75" x14ac:dyDescent="0.3">
      <c r="A2480" s="7"/>
      <c r="B2480" s="3"/>
      <c r="C2480" s="3"/>
      <c r="D2480" s="3"/>
      <c r="E2480" s="3"/>
      <c r="F2480" s="3"/>
      <c r="H2480" s="3"/>
      <c r="I2480" s="3"/>
      <c r="J2480" s="3"/>
      <c r="K2480" s="3"/>
      <c r="L2480" s="3"/>
      <c r="M2480" s="3"/>
      <c r="N2480" s="3"/>
      <c r="O2480" s="3"/>
      <c r="P2480" s="3"/>
      <c r="Q2480" s="3"/>
      <c r="R2480" s="3"/>
      <c r="S2480" s="3"/>
      <c r="T2480" s="3"/>
      <c r="U2480" s="3"/>
      <c r="V2480" s="3"/>
      <c r="W2480" s="3"/>
      <c r="X2480" s="3"/>
      <c r="Y2480" s="3"/>
      <c r="Z2480" s="3"/>
      <c r="AA2480" s="3"/>
      <c r="AB2480" s="3"/>
      <c r="AC2480" s="3"/>
      <c r="AD2480" s="3"/>
      <c r="AE2480" s="3"/>
      <c r="AF2480" s="3"/>
      <c r="AG2480" s="3"/>
      <c r="AH2480" s="3"/>
      <c r="AI2480" s="3"/>
      <c r="AJ2480" s="3"/>
      <c r="AK2480" s="3"/>
      <c r="AL2480" s="3"/>
      <c r="AM2480" s="3"/>
      <c r="AN2480" s="3"/>
      <c r="AO2480" s="3"/>
      <c r="AP2480" s="3"/>
      <c r="AQ2480" s="3"/>
      <c r="AR2480" s="3"/>
      <c r="AS2480" s="3"/>
      <c r="AT2480" s="3"/>
      <c r="AU2480" s="3"/>
      <c r="AV2480" s="3"/>
      <c r="AW2480" s="3"/>
      <c r="AX2480" s="3"/>
      <c r="AY2480" s="3"/>
      <c r="AZ2480" s="3"/>
      <c r="BA2480" s="3"/>
      <c r="BB2480" s="3"/>
      <c r="BC2480" s="3"/>
      <c r="BD2480" s="3"/>
      <c r="BE2480" s="3"/>
      <c r="BF2480" s="3"/>
      <c r="BG2480" s="3"/>
      <c r="BH2480" s="3"/>
      <c r="BI2480" s="3"/>
      <c r="BJ2480" s="3"/>
      <c r="BK2480" s="3"/>
      <c r="BL2480" s="51"/>
      <c r="BM2480" s="8"/>
      <c r="BN2480" s="8"/>
      <c r="BO2480" s="10"/>
      <c r="BP2480" s="8"/>
      <c r="BQ2480" s="8"/>
      <c r="BR2480" s="8"/>
      <c r="BS2480" s="8"/>
      <c r="BT2480" s="8"/>
      <c r="BU2480" s="8"/>
      <c r="BV2480" s="8"/>
      <c r="BW2480" s="8"/>
    </row>
    <row r="2481" spans="1:75" x14ac:dyDescent="0.3">
      <c r="A2481" s="7"/>
      <c r="B2481" s="3"/>
      <c r="C2481" s="3"/>
      <c r="D2481" s="3"/>
      <c r="E2481" s="3"/>
      <c r="F2481" s="3"/>
      <c r="H2481" s="3"/>
      <c r="I2481" s="3"/>
      <c r="J2481" s="3"/>
      <c r="K2481" s="3"/>
      <c r="L2481" s="3"/>
      <c r="M2481" s="3"/>
      <c r="N2481" s="3"/>
      <c r="O2481" s="3"/>
      <c r="P2481" s="3"/>
      <c r="Q2481" s="3"/>
      <c r="R2481" s="3"/>
      <c r="S2481" s="3"/>
      <c r="T2481" s="3"/>
      <c r="U2481" s="3"/>
      <c r="V2481" s="3"/>
      <c r="W2481" s="3"/>
      <c r="X2481" s="3"/>
      <c r="Y2481" s="3"/>
      <c r="Z2481" s="3"/>
      <c r="AA2481" s="3"/>
      <c r="AB2481" s="3"/>
      <c r="AC2481" s="3"/>
      <c r="AD2481" s="3"/>
      <c r="AE2481" s="3"/>
      <c r="AF2481" s="3"/>
      <c r="AG2481" s="3"/>
      <c r="AH2481" s="3"/>
      <c r="AI2481" s="3"/>
      <c r="AJ2481" s="3"/>
      <c r="AK2481" s="3"/>
      <c r="AL2481" s="3"/>
      <c r="AM2481" s="3"/>
      <c r="AN2481" s="3"/>
      <c r="AO2481" s="3"/>
      <c r="AP2481" s="3"/>
      <c r="AQ2481" s="3"/>
      <c r="AR2481" s="3"/>
      <c r="AS2481" s="3"/>
      <c r="AT2481" s="3"/>
      <c r="AU2481" s="3"/>
      <c r="AV2481" s="3"/>
      <c r="AW2481" s="3"/>
      <c r="AX2481" s="3"/>
      <c r="AY2481" s="3"/>
      <c r="AZ2481" s="3"/>
      <c r="BA2481" s="3"/>
      <c r="BB2481" s="3"/>
      <c r="BC2481" s="3"/>
      <c r="BD2481" s="3"/>
      <c r="BE2481" s="3"/>
      <c r="BF2481" s="3"/>
      <c r="BG2481" s="3"/>
      <c r="BH2481" s="3"/>
      <c r="BI2481" s="3"/>
      <c r="BJ2481" s="3"/>
      <c r="BK2481" s="3"/>
      <c r="BL2481" s="51"/>
      <c r="BM2481" s="8"/>
      <c r="BN2481" s="8"/>
      <c r="BO2481" s="10"/>
      <c r="BP2481" s="8"/>
      <c r="BQ2481" s="8"/>
      <c r="BR2481" s="8"/>
      <c r="BS2481" s="8"/>
      <c r="BT2481" s="8"/>
      <c r="BU2481" s="8"/>
      <c r="BV2481" s="8"/>
      <c r="BW2481" s="8"/>
    </row>
    <row r="2482" spans="1:75" x14ac:dyDescent="0.3">
      <c r="A2482" s="7"/>
      <c r="B2482" s="3"/>
      <c r="C2482" s="3"/>
      <c r="D2482" s="3"/>
      <c r="E2482" s="3"/>
      <c r="F2482" s="3"/>
      <c r="H2482" s="3"/>
      <c r="I2482" s="3"/>
      <c r="J2482" s="3"/>
      <c r="K2482" s="3"/>
      <c r="L2482" s="3"/>
      <c r="M2482" s="3"/>
      <c r="N2482" s="3"/>
      <c r="O2482" s="3"/>
      <c r="P2482" s="3"/>
      <c r="Q2482" s="3"/>
      <c r="R2482" s="3"/>
      <c r="S2482" s="3"/>
      <c r="T2482" s="3"/>
      <c r="U2482" s="3"/>
      <c r="V2482" s="3"/>
      <c r="W2482" s="3"/>
      <c r="X2482" s="3"/>
      <c r="Y2482" s="3"/>
      <c r="Z2482" s="3"/>
      <c r="AA2482" s="3"/>
      <c r="AB2482" s="3"/>
      <c r="AC2482" s="3"/>
      <c r="AD2482" s="3"/>
      <c r="AE2482" s="3"/>
      <c r="AF2482" s="3"/>
      <c r="AG2482" s="3"/>
      <c r="AH2482" s="3"/>
      <c r="AI2482" s="3"/>
      <c r="AJ2482" s="3"/>
      <c r="AK2482" s="3"/>
      <c r="AL2482" s="3"/>
      <c r="AM2482" s="3"/>
      <c r="AN2482" s="3"/>
      <c r="AO2482" s="3"/>
      <c r="AP2482" s="3"/>
      <c r="AQ2482" s="3"/>
      <c r="AR2482" s="3"/>
      <c r="AS2482" s="3"/>
      <c r="AT2482" s="3"/>
      <c r="AU2482" s="3"/>
      <c r="AV2482" s="3"/>
      <c r="AW2482" s="3"/>
      <c r="AX2482" s="3"/>
      <c r="AY2482" s="3"/>
      <c r="AZ2482" s="3"/>
      <c r="BA2482" s="3"/>
      <c r="BB2482" s="3"/>
      <c r="BC2482" s="3"/>
      <c r="BD2482" s="3"/>
      <c r="BE2482" s="3"/>
      <c r="BF2482" s="3"/>
      <c r="BG2482" s="3"/>
      <c r="BH2482" s="3"/>
      <c r="BI2482" s="3"/>
      <c r="BJ2482" s="3"/>
      <c r="BK2482" s="3"/>
      <c r="BL2482" s="51"/>
      <c r="BM2482" s="8"/>
      <c r="BN2482" s="8"/>
      <c r="BO2482" s="10"/>
      <c r="BP2482" s="8"/>
      <c r="BQ2482" s="8"/>
      <c r="BR2482" s="8"/>
      <c r="BS2482" s="8"/>
      <c r="BT2482" s="8"/>
      <c r="BU2482" s="8"/>
      <c r="BV2482" s="8"/>
      <c r="BW2482" s="8"/>
    </row>
    <row r="2483" spans="1:75" x14ac:dyDescent="0.3">
      <c r="A2483" s="7"/>
      <c r="B2483" s="3"/>
      <c r="C2483" s="3"/>
      <c r="D2483" s="3"/>
      <c r="E2483" s="3"/>
      <c r="F2483" s="3"/>
      <c r="H2483" s="3"/>
      <c r="I2483" s="3"/>
      <c r="J2483" s="3"/>
      <c r="K2483" s="3"/>
      <c r="L2483" s="3"/>
      <c r="M2483" s="3"/>
      <c r="N2483" s="3"/>
      <c r="O2483" s="3"/>
      <c r="P2483" s="3"/>
      <c r="Q2483" s="3"/>
      <c r="R2483" s="3"/>
      <c r="S2483" s="3"/>
      <c r="T2483" s="3"/>
      <c r="U2483" s="3"/>
      <c r="V2483" s="3"/>
      <c r="W2483" s="3"/>
      <c r="X2483" s="3"/>
      <c r="Y2483" s="3"/>
      <c r="Z2483" s="3"/>
      <c r="AA2483" s="3"/>
      <c r="AB2483" s="3"/>
      <c r="AC2483" s="3"/>
      <c r="AD2483" s="3"/>
      <c r="AE2483" s="3"/>
      <c r="AF2483" s="3"/>
      <c r="AG2483" s="3"/>
      <c r="AH2483" s="3"/>
      <c r="AI2483" s="3"/>
      <c r="AJ2483" s="3"/>
      <c r="AK2483" s="3"/>
      <c r="AL2483" s="3"/>
      <c r="AM2483" s="3"/>
      <c r="AN2483" s="3"/>
      <c r="AO2483" s="3"/>
      <c r="AP2483" s="3"/>
      <c r="AQ2483" s="3"/>
      <c r="AR2483" s="3"/>
      <c r="AS2483" s="3"/>
      <c r="AT2483" s="3"/>
      <c r="AU2483" s="3"/>
      <c r="AV2483" s="3"/>
      <c r="AW2483" s="3"/>
      <c r="AX2483" s="3"/>
      <c r="AY2483" s="3"/>
      <c r="AZ2483" s="3"/>
      <c r="BA2483" s="3"/>
      <c r="BB2483" s="3"/>
      <c r="BC2483" s="3"/>
      <c r="BD2483" s="3"/>
      <c r="BE2483" s="3"/>
      <c r="BF2483" s="3"/>
      <c r="BG2483" s="3"/>
      <c r="BH2483" s="3"/>
      <c r="BI2483" s="3"/>
      <c r="BJ2483" s="3"/>
      <c r="BK2483" s="3"/>
      <c r="BL2483" s="51"/>
      <c r="BM2483" s="8"/>
      <c r="BN2483" s="8"/>
      <c r="BO2483" s="10"/>
      <c r="BP2483" s="8"/>
      <c r="BQ2483" s="8"/>
      <c r="BR2483" s="8"/>
      <c r="BS2483" s="8"/>
      <c r="BT2483" s="8"/>
      <c r="BU2483" s="8"/>
      <c r="BV2483" s="8"/>
      <c r="BW2483" s="8"/>
    </row>
    <row r="2484" spans="1:75" x14ac:dyDescent="0.3">
      <c r="A2484" s="7"/>
      <c r="B2484" s="3"/>
      <c r="C2484" s="3"/>
      <c r="D2484" s="3"/>
      <c r="E2484" s="3"/>
      <c r="F2484" s="3"/>
      <c r="H2484" s="3"/>
      <c r="I2484" s="3"/>
      <c r="J2484" s="3"/>
      <c r="K2484" s="3"/>
      <c r="L2484" s="3"/>
      <c r="M2484" s="3"/>
      <c r="N2484" s="3"/>
      <c r="O2484" s="3"/>
      <c r="P2484" s="3"/>
      <c r="Q2484" s="3"/>
      <c r="R2484" s="3"/>
      <c r="S2484" s="3"/>
      <c r="T2484" s="3"/>
      <c r="U2484" s="3"/>
      <c r="V2484" s="3"/>
      <c r="W2484" s="3"/>
      <c r="X2484" s="3"/>
      <c r="Y2484" s="3"/>
      <c r="Z2484" s="3"/>
      <c r="AA2484" s="3"/>
      <c r="AB2484" s="3"/>
      <c r="AC2484" s="3"/>
      <c r="AD2484" s="3"/>
      <c r="AE2484" s="3"/>
      <c r="AF2484" s="3"/>
      <c r="AG2484" s="3"/>
      <c r="AH2484" s="3"/>
      <c r="AI2484" s="3"/>
      <c r="AJ2484" s="3"/>
      <c r="AK2484" s="3"/>
      <c r="AL2484" s="3"/>
      <c r="AM2484" s="3"/>
      <c r="AN2484" s="3"/>
      <c r="AO2484" s="3"/>
      <c r="AP2484" s="3"/>
      <c r="AQ2484" s="3"/>
      <c r="AR2484" s="3"/>
      <c r="AS2484" s="3"/>
      <c r="AT2484" s="3"/>
      <c r="AU2484" s="3"/>
      <c r="AV2484" s="3"/>
      <c r="AW2484" s="3"/>
      <c r="AX2484" s="3"/>
      <c r="AY2484" s="3"/>
      <c r="AZ2484" s="3"/>
      <c r="BA2484" s="3"/>
      <c r="BB2484" s="3"/>
      <c r="BC2484" s="3"/>
      <c r="BD2484" s="3"/>
      <c r="BE2484" s="3"/>
      <c r="BF2484" s="3"/>
      <c r="BG2484" s="3"/>
      <c r="BH2484" s="3"/>
      <c r="BI2484" s="3"/>
      <c r="BJ2484" s="3"/>
      <c r="BK2484" s="3"/>
      <c r="BL2484" s="51"/>
      <c r="BM2484" s="8"/>
      <c r="BN2484" s="8"/>
      <c r="BO2484" s="10"/>
      <c r="BP2484" s="8"/>
      <c r="BQ2484" s="8"/>
      <c r="BR2484" s="8"/>
      <c r="BS2484" s="8"/>
      <c r="BT2484" s="8"/>
      <c r="BU2484" s="8"/>
      <c r="BV2484" s="8"/>
      <c r="BW2484" s="8"/>
    </row>
    <row r="2485" spans="1:75" x14ac:dyDescent="0.3">
      <c r="A2485" s="7"/>
      <c r="B2485" s="3"/>
      <c r="C2485" s="3"/>
      <c r="D2485" s="3"/>
      <c r="E2485" s="3"/>
      <c r="F2485" s="3"/>
      <c r="H2485" s="3"/>
      <c r="I2485" s="3"/>
      <c r="J2485" s="3"/>
      <c r="K2485" s="3"/>
      <c r="L2485" s="3"/>
      <c r="M2485" s="3"/>
      <c r="N2485" s="3"/>
      <c r="O2485" s="3"/>
      <c r="P2485" s="3"/>
      <c r="Q2485" s="3"/>
      <c r="R2485" s="3"/>
      <c r="S2485" s="3"/>
      <c r="T2485" s="3"/>
      <c r="U2485" s="3"/>
      <c r="V2485" s="3"/>
      <c r="W2485" s="3"/>
      <c r="X2485" s="3"/>
      <c r="Y2485" s="3"/>
      <c r="Z2485" s="3"/>
      <c r="AA2485" s="3"/>
      <c r="AB2485" s="3"/>
      <c r="AC2485" s="3"/>
      <c r="AD2485" s="3"/>
      <c r="AE2485" s="3"/>
      <c r="AF2485" s="3"/>
      <c r="AG2485" s="3"/>
      <c r="AH2485" s="3"/>
      <c r="AI2485" s="3"/>
      <c r="AJ2485" s="3"/>
      <c r="AK2485" s="3"/>
      <c r="AL2485" s="3"/>
      <c r="AM2485" s="3"/>
      <c r="AN2485" s="3"/>
      <c r="AO2485" s="3"/>
      <c r="AP2485" s="3"/>
      <c r="AQ2485" s="3"/>
      <c r="AR2485" s="3"/>
      <c r="AS2485" s="3"/>
      <c r="AT2485" s="3"/>
      <c r="AU2485" s="3"/>
      <c r="AV2485" s="3"/>
      <c r="AW2485" s="3"/>
      <c r="AX2485" s="3"/>
      <c r="AY2485" s="3"/>
      <c r="AZ2485" s="3"/>
      <c r="BA2485" s="3"/>
      <c r="BB2485" s="3"/>
      <c r="BC2485" s="3"/>
      <c r="BD2485" s="3"/>
      <c r="BE2485" s="3"/>
      <c r="BF2485" s="3"/>
      <c r="BG2485" s="3"/>
      <c r="BH2485" s="3"/>
      <c r="BI2485" s="3"/>
      <c r="BJ2485" s="3"/>
      <c r="BK2485" s="3"/>
      <c r="BL2485" s="51"/>
      <c r="BM2485" s="8"/>
      <c r="BN2485" s="8"/>
      <c r="BO2485" s="10"/>
      <c r="BP2485" s="8"/>
      <c r="BQ2485" s="8"/>
      <c r="BR2485" s="8"/>
      <c r="BS2485" s="8"/>
      <c r="BT2485" s="8"/>
      <c r="BU2485" s="8"/>
      <c r="BV2485" s="8"/>
      <c r="BW2485" s="8"/>
    </row>
    <row r="2486" spans="1:75" x14ac:dyDescent="0.3">
      <c r="A2486" s="7"/>
      <c r="B2486" s="3"/>
      <c r="C2486" s="3"/>
      <c r="D2486" s="3"/>
      <c r="E2486" s="3"/>
      <c r="F2486" s="3"/>
      <c r="H2486" s="3"/>
      <c r="I2486" s="3"/>
      <c r="J2486" s="3"/>
      <c r="K2486" s="3"/>
      <c r="L2486" s="3"/>
      <c r="M2486" s="3"/>
      <c r="N2486" s="3"/>
      <c r="O2486" s="3"/>
      <c r="P2486" s="3"/>
      <c r="Q2486" s="3"/>
      <c r="R2486" s="3"/>
      <c r="S2486" s="3"/>
      <c r="T2486" s="3"/>
      <c r="U2486" s="3"/>
      <c r="V2486" s="3"/>
      <c r="W2486" s="3"/>
      <c r="X2486" s="3"/>
      <c r="Y2486" s="3"/>
      <c r="Z2486" s="3"/>
      <c r="AA2486" s="3"/>
      <c r="AB2486" s="3"/>
      <c r="AC2486" s="3"/>
      <c r="AD2486" s="3"/>
      <c r="AE2486" s="3"/>
      <c r="AF2486" s="3"/>
      <c r="AG2486" s="3"/>
      <c r="AH2486" s="3"/>
      <c r="AI2486" s="3"/>
      <c r="AJ2486" s="3"/>
      <c r="AK2486" s="3"/>
      <c r="AL2486" s="3"/>
      <c r="AM2486" s="3"/>
      <c r="AN2486" s="3"/>
      <c r="AO2486" s="3"/>
      <c r="AP2486" s="3"/>
      <c r="AQ2486" s="3"/>
      <c r="AR2486" s="3"/>
      <c r="AS2486" s="3"/>
      <c r="AT2486" s="3"/>
      <c r="AU2486" s="3"/>
      <c r="AV2486" s="3"/>
      <c r="AW2486" s="3"/>
      <c r="AX2486" s="3"/>
      <c r="AY2486" s="3"/>
      <c r="AZ2486" s="3"/>
      <c r="BA2486" s="3"/>
      <c r="BB2486" s="3"/>
      <c r="BC2486" s="3"/>
      <c r="BD2486" s="3"/>
      <c r="BE2486" s="3"/>
      <c r="BF2486" s="3"/>
      <c r="BG2486" s="3"/>
      <c r="BH2486" s="3"/>
      <c r="BI2486" s="3"/>
      <c r="BJ2486" s="3"/>
      <c r="BK2486" s="3"/>
      <c r="BL2486" s="51"/>
      <c r="BM2486" s="8"/>
      <c r="BN2486" s="8"/>
      <c r="BO2486" s="10"/>
      <c r="BP2486" s="8"/>
      <c r="BQ2486" s="8"/>
      <c r="BR2486" s="8"/>
      <c r="BS2486" s="8"/>
      <c r="BT2486" s="8"/>
      <c r="BU2486" s="8"/>
      <c r="BV2486" s="8"/>
      <c r="BW2486" s="8"/>
    </row>
    <row r="2487" spans="1:75" x14ac:dyDescent="0.3">
      <c r="A2487" s="7"/>
      <c r="B2487" s="3"/>
      <c r="C2487" s="3"/>
      <c r="D2487" s="3"/>
      <c r="E2487" s="3"/>
      <c r="F2487" s="3"/>
      <c r="H2487" s="3"/>
      <c r="I2487" s="3"/>
      <c r="J2487" s="3"/>
      <c r="K2487" s="3"/>
      <c r="L2487" s="3"/>
      <c r="M2487" s="3"/>
      <c r="N2487" s="3"/>
      <c r="O2487" s="3"/>
      <c r="P2487" s="3"/>
      <c r="Q2487" s="3"/>
      <c r="R2487" s="3"/>
      <c r="S2487" s="3"/>
      <c r="T2487" s="3"/>
      <c r="U2487" s="3"/>
      <c r="V2487" s="3"/>
      <c r="W2487" s="3"/>
      <c r="X2487" s="3"/>
      <c r="Y2487" s="3"/>
      <c r="Z2487" s="3"/>
      <c r="AA2487" s="3"/>
      <c r="AB2487" s="3"/>
      <c r="AC2487" s="3"/>
      <c r="AD2487" s="3"/>
      <c r="AE2487" s="3"/>
      <c r="AF2487" s="3"/>
      <c r="AG2487" s="3"/>
      <c r="AH2487" s="3"/>
      <c r="AI2487" s="3"/>
      <c r="AJ2487" s="3"/>
      <c r="AK2487" s="3"/>
      <c r="AL2487" s="3"/>
      <c r="AM2487" s="3"/>
      <c r="AN2487" s="3"/>
      <c r="AO2487" s="3"/>
      <c r="AP2487" s="3"/>
      <c r="AQ2487" s="3"/>
      <c r="AR2487" s="3"/>
      <c r="AS2487" s="3"/>
      <c r="AT2487" s="3"/>
      <c r="AU2487" s="3"/>
      <c r="AV2487" s="3"/>
      <c r="AW2487" s="3"/>
      <c r="AX2487" s="3"/>
      <c r="AY2487" s="3"/>
      <c r="AZ2487" s="3"/>
      <c r="BA2487" s="3"/>
      <c r="BB2487" s="3"/>
      <c r="BC2487" s="3"/>
      <c r="BD2487" s="3"/>
      <c r="BE2487" s="3"/>
      <c r="BF2487" s="3"/>
      <c r="BG2487" s="3"/>
      <c r="BH2487" s="3"/>
      <c r="BI2487" s="3"/>
      <c r="BJ2487" s="3"/>
      <c r="BK2487" s="3"/>
      <c r="BL2487" s="51"/>
      <c r="BM2487" s="8"/>
      <c r="BN2487" s="8"/>
      <c r="BO2487" s="10"/>
      <c r="BP2487" s="8"/>
      <c r="BQ2487" s="8"/>
      <c r="BR2487" s="8"/>
      <c r="BS2487" s="8"/>
      <c r="BT2487" s="8"/>
      <c r="BU2487" s="8"/>
      <c r="BV2487" s="8"/>
      <c r="BW2487" s="8"/>
    </row>
    <row r="2488" spans="1:75" x14ac:dyDescent="0.3">
      <c r="A2488" s="7"/>
      <c r="B2488" s="3"/>
      <c r="C2488" s="3"/>
      <c r="D2488" s="3"/>
      <c r="E2488" s="3"/>
      <c r="F2488" s="3"/>
      <c r="H2488" s="3"/>
      <c r="I2488" s="3"/>
      <c r="J2488" s="3"/>
      <c r="K2488" s="3"/>
      <c r="L2488" s="3"/>
      <c r="M2488" s="3"/>
      <c r="N2488" s="3"/>
      <c r="O2488" s="3"/>
      <c r="P2488" s="3"/>
      <c r="Q2488" s="3"/>
      <c r="R2488" s="3"/>
      <c r="S2488" s="3"/>
      <c r="T2488" s="3"/>
      <c r="U2488" s="3"/>
      <c r="V2488" s="3"/>
      <c r="W2488" s="3"/>
      <c r="X2488" s="3"/>
      <c r="Y2488" s="3"/>
      <c r="Z2488" s="3"/>
      <c r="AA2488" s="3"/>
      <c r="AB2488" s="3"/>
      <c r="AC2488" s="3"/>
      <c r="AD2488" s="3"/>
      <c r="AE2488" s="3"/>
      <c r="AF2488" s="3"/>
      <c r="AG2488" s="3"/>
      <c r="AH2488" s="3"/>
      <c r="AI2488" s="3"/>
      <c r="AJ2488" s="3"/>
      <c r="AK2488" s="3"/>
      <c r="AL2488" s="3"/>
      <c r="AM2488" s="3"/>
      <c r="AN2488" s="3"/>
      <c r="AO2488" s="3"/>
      <c r="AP2488" s="3"/>
      <c r="AQ2488" s="3"/>
      <c r="AR2488" s="3"/>
      <c r="AS2488" s="3"/>
      <c r="AT2488" s="3"/>
      <c r="AU2488" s="3"/>
      <c r="AV2488" s="3"/>
      <c r="AW2488" s="3"/>
      <c r="AX2488" s="3"/>
      <c r="AY2488" s="3"/>
      <c r="AZ2488" s="3"/>
      <c r="BA2488" s="3"/>
      <c r="BB2488" s="3"/>
      <c r="BC2488" s="3"/>
      <c r="BD2488" s="3"/>
      <c r="BE2488" s="3"/>
      <c r="BF2488" s="3"/>
      <c r="BG2488" s="3"/>
      <c r="BH2488" s="3"/>
      <c r="BI2488" s="3"/>
      <c r="BJ2488" s="3"/>
      <c r="BK2488" s="3"/>
      <c r="BL2488" s="51"/>
      <c r="BM2488" s="8"/>
      <c r="BN2488" s="8"/>
      <c r="BO2488" s="10"/>
      <c r="BP2488" s="8"/>
      <c r="BQ2488" s="8"/>
      <c r="BR2488" s="8"/>
      <c r="BS2488" s="8"/>
      <c r="BT2488" s="8"/>
      <c r="BU2488" s="8"/>
      <c r="BV2488" s="8"/>
      <c r="BW2488" s="8"/>
    </row>
    <row r="2489" spans="1:75" x14ac:dyDescent="0.3">
      <c r="A2489" s="7"/>
      <c r="B2489" s="3"/>
      <c r="C2489" s="3"/>
      <c r="D2489" s="3"/>
      <c r="E2489" s="3"/>
      <c r="F2489" s="3"/>
      <c r="H2489" s="3"/>
      <c r="I2489" s="3"/>
      <c r="J2489" s="3"/>
      <c r="K2489" s="3"/>
      <c r="L2489" s="3"/>
      <c r="M2489" s="3"/>
      <c r="N2489" s="3"/>
      <c r="O2489" s="3"/>
      <c r="P2489" s="3"/>
      <c r="Q2489" s="3"/>
      <c r="R2489" s="3"/>
      <c r="S2489" s="3"/>
      <c r="T2489" s="3"/>
      <c r="U2489" s="3"/>
      <c r="V2489" s="3"/>
      <c r="W2489" s="3"/>
      <c r="X2489" s="3"/>
      <c r="Y2489" s="3"/>
      <c r="Z2489" s="3"/>
      <c r="AA2489" s="3"/>
      <c r="AB2489" s="3"/>
      <c r="AC2489" s="3"/>
      <c r="AD2489" s="3"/>
      <c r="AE2489" s="3"/>
      <c r="AF2489" s="3"/>
      <c r="AG2489" s="3"/>
      <c r="AH2489" s="3"/>
      <c r="AI2489" s="3"/>
      <c r="AJ2489" s="3"/>
      <c r="AK2489" s="3"/>
      <c r="AL2489" s="3"/>
      <c r="AM2489" s="3"/>
      <c r="AN2489" s="3"/>
      <c r="AO2489" s="3"/>
      <c r="AP2489" s="3"/>
      <c r="AQ2489" s="3"/>
      <c r="AR2489" s="3"/>
      <c r="AS2489" s="3"/>
      <c r="AT2489" s="3"/>
      <c r="AU2489" s="3"/>
      <c r="AV2489" s="3"/>
      <c r="AW2489" s="3"/>
      <c r="AX2489" s="3"/>
      <c r="AY2489" s="3"/>
      <c r="AZ2489" s="3"/>
      <c r="BA2489" s="3"/>
      <c r="BB2489" s="3"/>
      <c r="BC2489" s="3"/>
      <c r="BD2489" s="3"/>
      <c r="BE2489" s="3"/>
      <c r="BF2489" s="3"/>
      <c r="BG2489" s="3"/>
      <c r="BH2489" s="3"/>
      <c r="BI2489" s="3"/>
      <c r="BJ2489" s="3"/>
      <c r="BK2489" s="3"/>
      <c r="BL2489" s="51"/>
      <c r="BM2489" s="8"/>
      <c r="BN2489" s="8"/>
      <c r="BO2489" s="10"/>
      <c r="BP2489" s="8"/>
      <c r="BQ2489" s="8"/>
      <c r="BR2489" s="8"/>
      <c r="BS2489" s="8"/>
      <c r="BT2489" s="8"/>
      <c r="BU2489" s="8"/>
      <c r="BV2489" s="8"/>
      <c r="BW2489" s="8"/>
    </row>
    <row r="2490" spans="1:75" x14ac:dyDescent="0.3">
      <c r="A2490" s="7"/>
      <c r="B2490" s="3"/>
      <c r="C2490" s="3"/>
      <c r="D2490" s="3"/>
      <c r="E2490" s="3"/>
      <c r="F2490" s="3"/>
      <c r="H2490" s="3"/>
      <c r="I2490" s="3"/>
      <c r="J2490" s="3"/>
      <c r="K2490" s="3"/>
      <c r="L2490" s="3"/>
      <c r="M2490" s="3"/>
      <c r="N2490" s="3"/>
      <c r="O2490" s="3"/>
      <c r="P2490" s="3"/>
      <c r="Q2490" s="3"/>
      <c r="R2490" s="3"/>
      <c r="S2490" s="3"/>
      <c r="T2490" s="3"/>
      <c r="U2490" s="3"/>
      <c r="V2490" s="3"/>
      <c r="W2490" s="3"/>
      <c r="X2490" s="3"/>
      <c r="Y2490" s="3"/>
      <c r="Z2490" s="3"/>
      <c r="AA2490" s="3"/>
      <c r="AB2490" s="3"/>
      <c r="AC2490" s="3"/>
      <c r="AD2490" s="3"/>
      <c r="AE2490" s="3"/>
      <c r="AF2490" s="3"/>
      <c r="AG2490" s="3"/>
      <c r="AH2490" s="3"/>
      <c r="AI2490" s="3"/>
      <c r="AJ2490" s="3"/>
      <c r="AK2490" s="3"/>
      <c r="AL2490" s="3"/>
      <c r="AM2490" s="3"/>
      <c r="AN2490" s="3"/>
      <c r="AO2490" s="3"/>
      <c r="AP2490" s="3"/>
      <c r="AQ2490" s="3"/>
      <c r="AR2490" s="3"/>
      <c r="AS2490" s="3"/>
      <c r="AT2490" s="3"/>
      <c r="AU2490" s="3"/>
      <c r="AV2490" s="3"/>
      <c r="AW2490" s="3"/>
      <c r="AX2490" s="3"/>
      <c r="AY2490" s="3"/>
      <c r="AZ2490" s="3"/>
      <c r="BA2490" s="3"/>
      <c r="BB2490" s="3"/>
      <c r="BC2490" s="3"/>
      <c r="BD2490" s="3"/>
      <c r="BE2490" s="3"/>
      <c r="BF2490" s="3"/>
      <c r="BG2490" s="3"/>
      <c r="BH2490" s="3"/>
      <c r="BI2490" s="3"/>
      <c r="BJ2490" s="3"/>
      <c r="BK2490" s="3"/>
      <c r="BL2490" s="51"/>
      <c r="BM2490" s="8"/>
      <c r="BN2490" s="8"/>
      <c r="BO2490" s="10"/>
      <c r="BP2490" s="8"/>
      <c r="BQ2490" s="8"/>
      <c r="BR2490" s="8"/>
      <c r="BS2490" s="8"/>
      <c r="BT2490" s="8"/>
      <c r="BU2490" s="8"/>
      <c r="BV2490" s="8"/>
      <c r="BW2490" s="8"/>
    </row>
    <row r="2491" spans="1:75" x14ac:dyDescent="0.3">
      <c r="A2491" s="7"/>
      <c r="B2491" s="3"/>
      <c r="C2491" s="3"/>
      <c r="D2491" s="3"/>
      <c r="E2491" s="3"/>
      <c r="F2491" s="3"/>
      <c r="H2491" s="3"/>
      <c r="I2491" s="3"/>
      <c r="J2491" s="3"/>
      <c r="K2491" s="3"/>
      <c r="L2491" s="3"/>
      <c r="M2491" s="3"/>
      <c r="N2491" s="3"/>
      <c r="O2491" s="3"/>
      <c r="P2491" s="3"/>
      <c r="Q2491" s="3"/>
      <c r="R2491" s="3"/>
      <c r="S2491" s="3"/>
      <c r="T2491" s="3"/>
      <c r="U2491" s="3"/>
      <c r="V2491" s="3"/>
      <c r="W2491" s="3"/>
      <c r="X2491" s="3"/>
      <c r="Y2491" s="3"/>
      <c r="Z2491" s="3"/>
      <c r="AA2491" s="3"/>
      <c r="AB2491" s="3"/>
      <c r="AC2491" s="3"/>
      <c r="AD2491" s="3"/>
      <c r="AE2491" s="3"/>
      <c r="AF2491" s="3"/>
      <c r="AG2491" s="3"/>
      <c r="AH2491" s="3"/>
      <c r="AI2491" s="3"/>
      <c r="AJ2491" s="3"/>
      <c r="AK2491" s="3"/>
      <c r="AL2491" s="3"/>
      <c r="AM2491" s="3"/>
      <c r="AN2491" s="3"/>
      <c r="AO2491" s="3"/>
      <c r="AP2491" s="3"/>
      <c r="AQ2491" s="3"/>
      <c r="AR2491" s="3"/>
      <c r="AS2491" s="3"/>
      <c r="AT2491" s="3"/>
      <c r="AU2491" s="3"/>
      <c r="AV2491" s="3"/>
      <c r="AW2491" s="3"/>
      <c r="AX2491" s="3"/>
      <c r="AY2491" s="3"/>
      <c r="AZ2491" s="3"/>
      <c r="BA2491" s="3"/>
      <c r="BB2491" s="3"/>
      <c r="BC2491" s="3"/>
      <c r="BD2491" s="3"/>
      <c r="BE2491" s="3"/>
      <c r="BF2491" s="3"/>
      <c r="BG2491" s="3"/>
      <c r="BH2491" s="3"/>
      <c r="BI2491" s="3"/>
      <c r="BJ2491" s="3"/>
      <c r="BK2491" s="3"/>
      <c r="BL2491" s="51"/>
      <c r="BM2491" s="8"/>
      <c r="BN2491" s="8"/>
      <c r="BO2491" s="10"/>
      <c r="BP2491" s="8"/>
      <c r="BQ2491" s="8"/>
      <c r="BR2491" s="8"/>
      <c r="BS2491" s="8"/>
      <c r="BT2491" s="8"/>
      <c r="BU2491" s="8"/>
      <c r="BV2491" s="8"/>
      <c r="BW2491" s="8"/>
    </row>
    <row r="2492" spans="1:75" x14ac:dyDescent="0.3">
      <c r="A2492" s="7"/>
      <c r="B2492" s="3"/>
      <c r="C2492" s="3"/>
      <c r="D2492" s="3"/>
      <c r="E2492" s="3"/>
      <c r="F2492" s="3"/>
      <c r="H2492" s="3"/>
      <c r="I2492" s="3"/>
      <c r="J2492" s="3"/>
      <c r="K2492" s="3"/>
      <c r="L2492" s="3"/>
      <c r="M2492" s="3"/>
      <c r="N2492" s="3"/>
      <c r="O2492" s="3"/>
      <c r="P2492" s="3"/>
      <c r="Q2492" s="3"/>
      <c r="R2492" s="3"/>
      <c r="S2492" s="3"/>
      <c r="T2492" s="3"/>
      <c r="U2492" s="3"/>
      <c r="V2492" s="3"/>
      <c r="W2492" s="3"/>
      <c r="X2492" s="3"/>
      <c r="Y2492" s="3"/>
      <c r="Z2492" s="3"/>
      <c r="AA2492" s="3"/>
      <c r="AB2492" s="3"/>
      <c r="AC2492" s="3"/>
      <c r="AD2492" s="3"/>
      <c r="AE2492" s="3"/>
      <c r="AF2492" s="3"/>
      <c r="AG2492" s="3"/>
      <c r="AH2492" s="3"/>
      <c r="AI2492" s="3"/>
      <c r="AJ2492" s="3"/>
      <c r="AK2492" s="3"/>
      <c r="AL2492" s="3"/>
      <c r="AM2492" s="3"/>
      <c r="AN2492" s="3"/>
      <c r="AO2492" s="3"/>
      <c r="AP2492" s="3"/>
      <c r="AQ2492" s="3"/>
      <c r="AR2492" s="3"/>
      <c r="AS2492" s="3"/>
      <c r="AT2492" s="3"/>
      <c r="AU2492" s="3"/>
      <c r="AV2492" s="3"/>
      <c r="AW2492" s="3"/>
      <c r="AX2492" s="3"/>
      <c r="AY2492" s="3"/>
      <c r="AZ2492" s="3"/>
      <c r="BA2492" s="3"/>
      <c r="BB2492" s="3"/>
      <c r="BC2492" s="3"/>
      <c r="BD2492" s="3"/>
      <c r="BE2492" s="3"/>
      <c r="BF2492" s="3"/>
      <c r="BG2492" s="3"/>
      <c r="BH2492" s="3"/>
      <c r="BI2492" s="3"/>
      <c r="BJ2492" s="3"/>
      <c r="BK2492" s="3"/>
      <c r="BL2492" s="51"/>
      <c r="BM2492" s="8"/>
      <c r="BN2492" s="8"/>
      <c r="BO2492" s="10"/>
      <c r="BP2492" s="8"/>
      <c r="BQ2492" s="8"/>
      <c r="BR2492" s="8"/>
      <c r="BS2492" s="8"/>
      <c r="BT2492" s="8"/>
      <c r="BU2492" s="8"/>
      <c r="BV2492" s="8"/>
      <c r="BW2492" s="8"/>
    </row>
    <row r="2493" spans="1:75" x14ac:dyDescent="0.3">
      <c r="A2493" s="7"/>
      <c r="B2493" s="3"/>
      <c r="C2493" s="3"/>
      <c r="D2493" s="3"/>
      <c r="E2493" s="3"/>
      <c r="F2493" s="3"/>
      <c r="H2493" s="3"/>
      <c r="I2493" s="3"/>
      <c r="J2493" s="3"/>
      <c r="K2493" s="3"/>
      <c r="L2493" s="3"/>
      <c r="M2493" s="3"/>
      <c r="N2493" s="3"/>
      <c r="O2493" s="3"/>
      <c r="P2493" s="3"/>
      <c r="Q2493" s="3"/>
      <c r="R2493" s="3"/>
      <c r="S2493" s="3"/>
      <c r="T2493" s="3"/>
      <c r="U2493" s="3"/>
      <c r="V2493" s="3"/>
      <c r="W2493" s="3"/>
      <c r="X2493" s="3"/>
      <c r="Y2493" s="3"/>
      <c r="Z2493" s="3"/>
      <c r="AA2493" s="3"/>
      <c r="AB2493" s="3"/>
      <c r="AC2493" s="3"/>
      <c r="AD2493" s="3"/>
      <c r="AE2493" s="3"/>
      <c r="AF2493" s="3"/>
      <c r="AG2493" s="3"/>
      <c r="AH2493" s="3"/>
      <c r="AI2493" s="3"/>
      <c r="AJ2493" s="3"/>
      <c r="AK2493" s="3"/>
      <c r="AL2493" s="3"/>
      <c r="AM2493" s="3"/>
      <c r="AN2493" s="3"/>
      <c r="AO2493" s="3"/>
      <c r="AP2493" s="3"/>
      <c r="AQ2493" s="3"/>
      <c r="AR2493" s="3"/>
      <c r="AS2493" s="3"/>
      <c r="AT2493" s="3"/>
      <c r="AU2493" s="3"/>
      <c r="AV2493" s="3"/>
      <c r="AW2493" s="3"/>
      <c r="AX2493" s="3"/>
      <c r="AY2493" s="3"/>
      <c r="AZ2493" s="3"/>
      <c r="BA2493" s="3"/>
      <c r="BB2493" s="3"/>
      <c r="BC2493" s="3"/>
      <c r="BD2493" s="3"/>
      <c r="BE2493" s="3"/>
      <c r="BF2493" s="3"/>
      <c r="BG2493" s="3"/>
      <c r="BH2493" s="3"/>
      <c r="BI2493" s="3"/>
      <c r="BJ2493" s="3"/>
      <c r="BK2493" s="3"/>
      <c r="BL2493" s="51"/>
      <c r="BM2493" s="8"/>
      <c r="BN2493" s="8"/>
      <c r="BO2493" s="10"/>
      <c r="BP2493" s="8"/>
      <c r="BQ2493" s="8"/>
      <c r="BR2493" s="8"/>
      <c r="BS2493" s="8"/>
      <c r="BT2493" s="8"/>
      <c r="BU2493" s="8"/>
      <c r="BV2493" s="8"/>
      <c r="BW2493" s="8"/>
    </row>
    <row r="2494" spans="1:75" x14ac:dyDescent="0.3">
      <c r="A2494" s="7"/>
      <c r="B2494" s="3"/>
      <c r="C2494" s="3"/>
      <c r="D2494" s="3"/>
      <c r="E2494" s="3"/>
      <c r="F2494" s="3"/>
      <c r="H2494" s="3"/>
      <c r="I2494" s="3"/>
      <c r="J2494" s="3"/>
      <c r="K2494" s="3"/>
      <c r="L2494" s="3"/>
      <c r="M2494" s="3"/>
      <c r="N2494" s="3"/>
      <c r="O2494" s="3"/>
      <c r="P2494" s="3"/>
      <c r="Q2494" s="3"/>
      <c r="R2494" s="3"/>
      <c r="S2494" s="3"/>
      <c r="T2494" s="3"/>
      <c r="U2494" s="3"/>
      <c r="V2494" s="3"/>
      <c r="W2494" s="3"/>
      <c r="X2494" s="3"/>
      <c r="Y2494" s="3"/>
      <c r="Z2494" s="3"/>
      <c r="AA2494" s="3"/>
      <c r="AB2494" s="3"/>
      <c r="AC2494" s="3"/>
      <c r="AD2494" s="3"/>
      <c r="AE2494" s="3"/>
      <c r="AF2494" s="3"/>
      <c r="AG2494" s="3"/>
      <c r="AH2494" s="3"/>
      <c r="AI2494" s="3"/>
      <c r="AJ2494" s="3"/>
      <c r="AK2494" s="3"/>
      <c r="AL2494" s="3"/>
      <c r="AM2494" s="3"/>
      <c r="AN2494" s="3"/>
      <c r="AO2494" s="3"/>
      <c r="AP2494" s="3"/>
      <c r="AQ2494" s="3"/>
      <c r="AR2494" s="3"/>
      <c r="AS2494" s="3"/>
      <c r="AT2494" s="3"/>
      <c r="AU2494" s="3"/>
      <c r="AV2494" s="3"/>
      <c r="AW2494" s="3"/>
      <c r="AX2494" s="3"/>
      <c r="AY2494" s="3"/>
      <c r="AZ2494" s="3"/>
      <c r="BA2494" s="3"/>
      <c r="BB2494" s="3"/>
      <c r="BC2494" s="3"/>
      <c r="BD2494" s="3"/>
      <c r="BE2494" s="3"/>
      <c r="BF2494" s="3"/>
      <c r="BG2494" s="3"/>
      <c r="BH2494" s="3"/>
      <c r="BI2494" s="3"/>
      <c r="BJ2494" s="3"/>
      <c r="BK2494" s="3"/>
      <c r="BL2494" s="51"/>
      <c r="BM2494" s="8"/>
      <c r="BN2494" s="8"/>
      <c r="BO2494" s="10"/>
      <c r="BP2494" s="8"/>
      <c r="BQ2494" s="8"/>
      <c r="BR2494" s="8"/>
      <c r="BS2494" s="8"/>
      <c r="BT2494" s="8"/>
      <c r="BU2494" s="8"/>
      <c r="BV2494" s="8"/>
      <c r="BW2494" s="8"/>
    </row>
    <row r="2495" spans="1:75" x14ac:dyDescent="0.3">
      <c r="A2495" s="7"/>
      <c r="B2495" s="3"/>
      <c r="C2495" s="3"/>
      <c r="D2495" s="3"/>
      <c r="E2495" s="3"/>
      <c r="F2495" s="3"/>
      <c r="H2495" s="3"/>
      <c r="I2495" s="3"/>
      <c r="J2495" s="3"/>
      <c r="K2495" s="3"/>
      <c r="L2495" s="3"/>
      <c r="M2495" s="3"/>
      <c r="N2495" s="3"/>
      <c r="O2495" s="3"/>
      <c r="P2495" s="3"/>
      <c r="Q2495" s="3"/>
      <c r="R2495" s="3"/>
      <c r="S2495" s="3"/>
      <c r="T2495" s="3"/>
      <c r="U2495" s="3"/>
      <c r="V2495" s="3"/>
      <c r="W2495" s="3"/>
      <c r="X2495" s="3"/>
      <c r="Y2495" s="3"/>
      <c r="Z2495" s="3"/>
      <c r="AA2495" s="3"/>
      <c r="AB2495" s="3"/>
      <c r="AC2495" s="3"/>
      <c r="AD2495" s="3"/>
      <c r="AE2495" s="3"/>
      <c r="AF2495" s="3"/>
      <c r="AG2495" s="3"/>
      <c r="AH2495" s="3"/>
      <c r="AI2495" s="3"/>
      <c r="AJ2495" s="3"/>
      <c r="AK2495" s="3"/>
      <c r="AL2495" s="3"/>
      <c r="AM2495" s="3"/>
      <c r="AN2495" s="3"/>
      <c r="AO2495" s="3"/>
      <c r="AP2495" s="3"/>
      <c r="AQ2495" s="3"/>
      <c r="AR2495" s="3"/>
      <c r="AS2495" s="3"/>
      <c r="AT2495" s="3"/>
      <c r="AU2495" s="3"/>
      <c r="AV2495" s="3"/>
      <c r="AW2495" s="3"/>
      <c r="AX2495" s="3"/>
      <c r="AY2495" s="3"/>
      <c r="AZ2495" s="3"/>
      <c r="BA2495" s="3"/>
      <c r="BB2495" s="3"/>
      <c r="BC2495" s="3"/>
      <c r="BD2495" s="3"/>
      <c r="BE2495" s="3"/>
      <c r="BF2495" s="3"/>
      <c r="BG2495" s="3"/>
      <c r="BH2495" s="3"/>
      <c r="BI2495" s="3"/>
      <c r="BJ2495" s="3"/>
      <c r="BK2495" s="3"/>
      <c r="BL2495" s="51"/>
      <c r="BM2495" s="8"/>
      <c r="BN2495" s="8"/>
      <c r="BO2495" s="10"/>
      <c r="BP2495" s="8"/>
      <c r="BQ2495" s="8"/>
      <c r="BR2495" s="8"/>
      <c r="BS2495" s="8"/>
      <c r="BT2495" s="8"/>
      <c r="BU2495" s="8"/>
      <c r="BV2495" s="8"/>
      <c r="BW2495" s="8"/>
    </row>
    <row r="2496" spans="1:75" x14ac:dyDescent="0.3">
      <c r="A2496" s="7"/>
      <c r="B2496" s="3"/>
      <c r="C2496" s="3"/>
      <c r="D2496" s="3"/>
      <c r="E2496" s="3"/>
      <c r="F2496" s="3"/>
      <c r="H2496" s="3"/>
      <c r="I2496" s="3"/>
      <c r="J2496" s="3"/>
      <c r="K2496" s="3"/>
      <c r="L2496" s="3"/>
      <c r="M2496" s="3"/>
      <c r="N2496" s="3"/>
      <c r="O2496" s="3"/>
      <c r="P2496" s="3"/>
      <c r="Q2496" s="3"/>
      <c r="R2496" s="3"/>
      <c r="S2496" s="3"/>
      <c r="T2496" s="3"/>
      <c r="U2496" s="3"/>
      <c r="V2496" s="3"/>
      <c r="W2496" s="3"/>
      <c r="X2496" s="3"/>
      <c r="Y2496" s="3"/>
      <c r="Z2496" s="3"/>
      <c r="AA2496" s="3"/>
      <c r="AB2496" s="3"/>
      <c r="AC2496" s="3"/>
      <c r="AD2496" s="3"/>
      <c r="AE2496" s="3"/>
      <c r="AF2496" s="3"/>
      <c r="AG2496" s="3"/>
      <c r="AH2496" s="3"/>
      <c r="AI2496" s="3"/>
      <c r="AJ2496" s="3"/>
      <c r="AK2496" s="3"/>
      <c r="AL2496" s="3"/>
      <c r="AM2496" s="3"/>
      <c r="AN2496" s="3"/>
      <c r="AO2496" s="3"/>
      <c r="AP2496" s="3"/>
      <c r="AQ2496" s="3"/>
      <c r="AR2496" s="3"/>
      <c r="AS2496" s="3"/>
      <c r="AT2496" s="3"/>
      <c r="AU2496" s="3"/>
      <c r="AV2496" s="3"/>
      <c r="AW2496" s="3"/>
      <c r="AX2496" s="3"/>
      <c r="AY2496" s="3"/>
      <c r="AZ2496" s="3"/>
      <c r="BA2496" s="3"/>
      <c r="BB2496" s="3"/>
      <c r="BC2496" s="3"/>
      <c r="BD2496" s="3"/>
      <c r="BE2496" s="3"/>
      <c r="BF2496" s="3"/>
      <c r="BG2496" s="3"/>
      <c r="BH2496" s="3"/>
      <c r="BI2496" s="3"/>
      <c r="BJ2496" s="3"/>
      <c r="BK2496" s="3"/>
      <c r="BL2496" s="51"/>
      <c r="BM2496" s="8"/>
      <c r="BN2496" s="8"/>
      <c r="BO2496" s="10"/>
      <c r="BP2496" s="8"/>
      <c r="BQ2496" s="8"/>
      <c r="BR2496" s="8"/>
      <c r="BS2496" s="8"/>
      <c r="BT2496" s="8"/>
      <c r="BU2496" s="8"/>
      <c r="BV2496" s="8"/>
      <c r="BW2496" s="8"/>
    </row>
    <row r="2497" spans="1:75" x14ac:dyDescent="0.3">
      <c r="A2497" s="7"/>
      <c r="B2497" s="3"/>
      <c r="C2497" s="3"/>
      <c r="D2497" s="3"/>
      <c r="E2497" s="3"/>
      <c r="F2497" s="3"/>
      <c r="H2497" s="3"/>
      <c r="I2497" s="3"/>
      <c r="J2497" s="3"/>
      <c r="K2497" s="3"/>
      <c r="L2497" s="3"/>
      <c r="M2497" s="3"/>
      <c r="N2497" s="3"/>
      <c r="O2497" s="3"/>
      <c r="P2497" s="3"/>
      <c r="Q2497" s="3"/>
      <c r="R2497" s="3"/>
      <c r="S2497" s="3"/>
      <c r="T2497" s="3"/>
      <c r="U2497" s="3"/>
      <c r="V2497" s="3"/>
      <c r="W2497" s="3"/>
      <c r="X2497" s="3"/>
      <c r="Y2497" s="3"/>
      <c r="Z2497" s="3"/>
      <c r="AA2497" s="3"/>
      <c r="AB2497" s="3"/>
      <c r="AC2497" s="3"/>
      <c r="AD2497" s="3"/>
      <c r="AE2497" s="3"/>
      <c r="AF2497" s="3"/>
      <c r="AG2497" s="3"/>
      <c r="AH2497" s="3"/>
      <c r="AI2497" s="3"/>
      <c r="AJ2497" s="3"/>
      <c r="AK2497" s="3"/>
      <c r="AL2497" s="3"/>
      <c r="AM2497" s="3"/>
      <c r="AN2497" s="3"/>
      <c r="AO2497" s="3"/>
      <c r="AP2497" s="3"/>
      <c r="AQ2497" s="3"/>
      <c r="AR2497" s="3"/>
      <c r="AS2497" s="3"/>
      <c r="AT2497" s="3"/>
      <c r="AU2497" s="3"/>
      <c r="AV2497" s="3"/>
      <c r="AW2497" s="3"/>
      <c r="AX2497" s="3"/>
      <c r="AY2497" s="3"/>
      <c r="AZ2497" s="3"/>
      <c r="BA2497" s="3"/>
      <c r="BB2497" s="3"/>
      <c r="BC2497" s="3"/>
      <c r="BD2497" s="3"/>
      <c r="BE2497" s="3"/>
      <c r="BF2497" s="3"/>
      <c r="BG2497" s="3"/>
      <c r="BH2497" s="3"/>
      <c r="BI2497" s="3"/>
      <c r="BJ2497" s="3"/>
      <c r="BK2497" s="3"/>
      <c r="BL2497" s="51"/>
      <c r="BM2497" s="8"/>
      <c r="BN2497" s="8"/>
      <c r="BO2497" s="10"/>
      <c r="BP2497" s="8"/>
      <c r="BQ2497" s="8"/>
      <c r="BR2497" s="8"/>
      <c r="BS2497" s="8"/>
      <c r="BT2497" s="8"/>
      <c r="BU2497" s="8"/>
      <c r="BV2497" s="8"/>
      <c r="BW2497" s="8"/>
    </row>
    <row r="2498" spans="1:75" x14ac:dyDescent="0.3">
      <c r="A2498" s="7"/>
      <c r="B2498" s="3"/>
      <c r="C2498" s="3"/>
      <c r="D2498" s="3"/>
      <c r="E2498" s="3"/>
      <c r="F2498" s="3"/>
      <c r="H2498" s="3"/>
      <c r="I2498" s="3"/>
      <c r="J2498" s="3"/>
      <c r="K2498" s="3"/>
      <c r="L2498" s="3"/>
      <c r="M2498" s="3"/>
      <c r="N2498" s="3"/>
      <c r="O2498" s="3"/>
      <c r="P2498" s="3"/>
      <c r="Q2498" s="3"/>
      <c r="R2498" s="3"/>
      <c r="S2498" s="3"/>
      <c r="T2498" s="3"/>
      <c r="U2498" s="3"/>
      <c r="V2498" s="3"/>
      <c r="W2498" s="3"/>
      <c r="X2498" s="3"/>
      <c r="Y2498" s="3"/>
      <c r="Z2498" s="3"/>
      <c r="AA2498" s="3"/>
      <c r="AB2498" s="3"/>
      <c r="AC2498" s="3"/>
      <c r="AD2498" s="3"/>
      <c r="AE2498" s="3"/>
      <c r="AF2498" s="3"/>
      <c r="AG2498" s="3"/>
      <c r="AH2498" s="3"/>
      <c r="AI2498" s="3"/>
      <c r="AJ2498" s="3"/>
      <c r="AK2498" s="3"/>
      <c r="AL2498" s="3"/>
      <c r="AM2498" s="3"/>
      <c r="AN2498" s="3"/>
      <c r="AO2498" s="3"/>
      <c r="AP2498" s="3"/>
      <c r="AQ2498" s="3"/>
      <c r="AR2498" s="3"/>
      <c r="AS2498" s="3"/>
      <c r="AT2498" s="3"/>
      <c r="AU2498" s="3"/>
      <c r="AV2498" s="3"/>
      <c r="AW2498" s="3"/>
      <c r="AX2498" s="3"/>
      <c r="AY2498" s="3"/>
      <c r="AZ2498" s="3"/>
      <c r="BA2498" s="3"/>
      <c r="BB2498" s="3"/>
      <c r="BC2498" s="3"/>
      <c r="BD2498" s="3"/>
      <c r="BE2498" s="3"/>
      <c r="BF2498" s="3"/>
      <c r="BG2498" s="3"/>
      <c r="BH2498" s="3"/>
      <c r="BI2498" s="3"/>
      <c r="BJ2498" s="3"/>
      <c r="BK2498" s="3"/>
      <c r="BL2498" s="51"/>
      <c r="BM2498" s="8"/>
      <c r="BN2498" s="8"/>
      <c r="BO2498" s="10"/>
      <c r="BP2498" s="8"/>
      <c r="BQ2498" s="8"/>
      <c r="BR2498" s="8"/>
      <c r="BS2498" s="8"/>
      <c r="BT2498" s="8"/>
      <c r="BU2498" s="8"/>
      <c r="BV2498" s="8"/>
      <c r="BW2498" s="8"/>
    </row>
    <row r="2499" spans="1:75" x14ac:dyDescent="0.3">
      <c r="A2499" s="7"/>
      <c r="B2499" s="3"/>
      <c r="C2499" s="3"/>
      <c r="D2499" s="3"/>
      <c r="E2499" s="3"/>
      <c r="F2499" s="3"/>
      <c r="H2499" s="3"/>
      <c r="I2499" s="3"/>
      <c r="J2499" s="3"/>
      <c r="K2499" s="3"/>
      <c r="L2499" s="3"/>
      <c r="M2499" s="3"/>
      <c r="N2499" s="3"/>
      <c r="O2499" s="3"/>
      <c r="P2499" s="3"/>
      <c r="Q2499" s="3"/>
      <c r="R2499" s="3"/>
      <c r="S2499" s="3"/>
      <c r="T2499" s="3"/>
      <c r="U2499" s="3"/>
      <c r="V2499" s="3"/>
      <c r="W2499" s="3"/>
      <c r="X2499" s="3"/>
      <c r="Y2499" s="3"/>
      <c r="Z2499" s="3"/>
      <c r="AA2499" s="3"/>
      <c r="AB2499" s="3"/>
      <c r="AC2499" s="3"/>
      <c r="AD2499" s="3"/>
      <c r="AE2499" s="3"/>
      <c r="AF2499" s="3"/>
      <c r="AG2499" s="3"/>
      <c r="AH2499" s="3"/>
      <c r="AI2499" s="3"/>
      <c r="AJ2499" s="3"/>
      <c r="AK2499" s="3"/>
      <c r="AL2499" s="3"/>
      <c r="AM2499" s="3"/>
      <c r="AN2499" s="3"/>
      <c r="AO2499" s="3"/>
      <c r="AP2499" s="3"/>
      <c r="AQ2499" s="3"/>
      <c r="AR2499" s="3"/>
      <c r="AS2499" s="3"/>
      <c r="AT2499" s="3"/>
      <c r="AU2499" s="3"/>
      <c r="AV2499" s="3"/>
      <c r="AW2499" s="3"/>
      <c r="AX2499" s="3"/>
      <c r="AY2499" s="3"/>
      <c r="AZ2499" s="3"/>
      <c r="BA2499" s="3"/>
      <c r="BB2499" s="3"/>
      <c r="BC2499" s="3"/>
      <c r="BD2499" s="3"/>
      <c r="BE2499" s="3"/>
      <c r="BF2499" s="3"/>
      <c r="BG2499" s="3"/>
      <c r="BH2499" s="3"/>
      <c r="BI2499" s="3"/>
      <c r="BJ2499" s="3"/>
      <c r="BK2499" s="3"/>
      <c r="BL2499" s="51"/>
      <c r="BM2499" s="8"/>
      <c r="BN2499" s="8"/>
      <c r="BO2499" s="10"/>
      <c r="BP2499" s="8"/>
      <c r="BQ2499" s="8"/>
      <c r="BR2499" s="8"/>
      <c r="BS2499" s="8"/>
      <c r="BT2499" s="8"/>
      <c r="BU2499" s="8"/>
      <c r="BV2499" s="8"/>
      <c r="BW2499" s="8"/>
    </row>
    <row r="2500" spans="1:75" x14ac:dyDescent="0.3">
      <c r="A2500" s="7"/>
      <c r="B2500" s="3"/>
      <c r="C2500" s="3"/>
      <c r="D2500" s="3"/>
      <c r="E2500" s="3"/>
      <c r="F2500" s="3"/>
      <c r="H2500" s="3"/>
      <c r="I2500" s="3"/>
      <c r="J2500" s="3"/>
      <c r="K2500" s="3"/>
      <c r="L2500" s="3"/>
      <c r="M2500" s="3"/>
      <c r="N2500" s="3"/>
      <c r="O2500" s="3"/>
      <c r="P2500" s="3"/>
      <c r="Q2500" s="3"/>
      <c r="R2500" s="3"/>
      <c r="S2500" s="3"/>
      <c r="T2500" s="3"/>
      <c r="U2500" s="3"/>
      <c r="V2500" s="3"/>
      <c r="W2500" s="3"/>
      <c r="X2500" s="3"/>
      <c r="Y2500" s="3"/>
      <c r="Z2500" s="3"/>
      <c r="AA2500" s="3"/>
      <c r="AB2500" s="3"/>
      <c r="AC2500" s="3"/>
      <c r="AD2500" s="3"/>
      <c r="AE2500" s="3"/>
      <c r="AF2500" s="3"/>
      <c r="AG2500" s="3"/>
      <c r="AH2500" s="3"/>
      <c r="AI2500" s="3"/>
      <c r="AJ2500" s="3"/>
      <c r="AK2500" s="3"/>
      <c r="AL2500" s="3"/>
      <c r="AM2500" s="3"/>
      <c r="AN2500" s="3"/>
      <c r="AO2500" s="3"/>
      <c r="AP2500" s="3"/>
      <c r="AQ2500" s="3"/>
      <c r="AR2500" s="3"/>
      <c r="AS2500" s="3"/>
      <c r="AT2500" s="3"/>
      <c r="AU2500" s="3"/>
      <c r="AV2500" s="3"/>
      <c r="AW2500" s="3"/>
      <c r="AX2500" s="3"/>
      <c r="AY2500" s="3"/>
      <c r="AZ2500" s="3"/>
      <c r="BA2500" s="3"/>
      <c r="BB2500" s="3"/>
      <c r="BC2500" s="3"/>
      <c r="BD2500" s="3"/>
      <c r="BE2500" s="3"/>
      <c r="BF2500" s="3"/>
      <c r="BG2500" s="3"/>
      <c r="BH2500" s="3"/>
      <c r="BI2500" s="3"/>
      <c r="BJ2500" s="3"/>
      <c r="BK2500" s="3"/>
      <c r="BL2500" s="51"/>
      <c r="BM2500" s="8"/>
      <c r="BN2500" s="8"/>
      <c r="BO2500" s="10"/>
      <c r="BP2500" s="8"/>
      <c r="BQ2500" s="8"/>
      <c r="BR2500" s="8"/>
      <c r="BS2500" s="8"/>
      <c r="BT2500" s="8"/>
      <c r="BU2500" s="8"/>
      <c r="BV2500" s="8"/>
      <c r="BW2500" s="8"/>
    </row>
    <row r="2501" spans="1:75" x14ac:dyDescent="0.3">
      <c r="A2501" s="7"/>
      <c r="B2501" s="3"/>
      <c r="C2501" s="3"/>
      <c r="D2501" s="3"/>
      <c r="E2501" s="3"/>
      <c r="F2501" s="3"/>
      <c r="H2501" s="3"/>
      <c r="I2501" s="3"/>
      <c r="J2501" s="3"/>
      <c r="K2501" s="3"/>
      <c r="L2501" s="3"/>
      <c r="M2501" s="3"/>
      <c r="N2501" s="3"/>
      <c r="O2501" s="3"/>
      <c r="P2501" s="3"/>
      <c r="Q2501" s="3"/>
      <c r="R2501" s="3"/>
      <c r="S2501" s="3"/>
      <c r="T2501" s="3"/>
      <c r="U2501" s="3"/>
      <c r="V2501" s="3"/>
      <c r="W2501" s="3"/>
      <c r="X2501" s="3"/>
      <c r="Y2501" s="3"/>
      <c r="Z2501" s="3"/>
      <c r="AA2501" s="3"/>
      <c r="AB2501" s="3"/>
      <c r="AC2501" s="3"/>
      <c r="AD2501" s="3"/>
      <c r="AE2501" s="3"/>
      <c r="AF2501" s="3"/>
      <c r="AG2501" s="3"/>
      <c r="AH2501" s="3"/>
      <c r="AI2501" s="3"/>
      <c r="AJ2501" s="3"/>
      <c r="AK2501" s="3"/>
      <c r="AL2501" s="3"/>
      <c r="AM2501" s="3"/>
      <c r="AN2501" s="3"/>
      <c r="AO2501" s="3"/>
      <c r="AP2501" s="3"/>
      <c r="AQ2501" s="3"/>
      <c r="AR2501" s="3"/>
      <c r="AS2501" s="3"/>
      <c r="AT2501" s="3"/>
      <c r="AU2501" s="3"/>
      <c r="AV2501" s="3"/>
      <c r="AW2501" s="3"/>
      <c r="AX2501" s="3"/>
      <c r="AY2501" s="3"/>
      <c r="AZ2501" s="3"/>
      <c r="BA2501" s="3"/>
      <c r="BB2501" s="3"/>
      <c r="BC2501" s="3"/>
      <c r="BD2501" s="3"/>
      <c r="BE2501" s="3"/>
      <c r="BF2501" s="3"/>
      <c r="BG2501" s="3"/>
      <c r="BH2501" s="3"/>
      <c r="BI2501" s="3"/>
      <c r="BJ2501" s="3"/>
      <c r="BK2501" s="3"/>
      <c r="BL2501" s="51"/>
      <c r="BM2501" s="8"/>
      <c r="BN2501" s="8"/>
      <c r="BO2501" s="10"/>
      <c r="BP2501" s="8"/>
      <c r="BQ2501" s="8"/>
      <c r="BR2501" s="8"/>
      <c r="BS2501" s="8"/>
      <c r="BT2501" s="8"/>
      <c r="BU2501" s="8"/>
      <c r="BV2501" s="8"/>
      <c r="BW2501" s="8"/>
    </row>
    <row r="2502" spans="1:75" x14ac:dyDescent="0.3">
      <c r="A2502" s="7"/>
      <c r="B2502" s="3"/>
      <c r="C2502" s="3"/>
      <c r="D2502" s="3"/>
      <c r="E2502" s="3"/>
      <c r="F2502" s="3"/>
      <c r="H2502" s="3"/>
      <c r="I2502" s="3"/>
      <c r="J2502" s="3"/>
      <c r="K2502" s="3"/>
      <c r="L2502" s="3"/>
      <c r="M2502" s="3"/>
      <c r="N2502" s="3"/>
      <c r="O2502" s="3"/>
      <c r="P2502" s="3"/>
      <c r="Q2502" s="3"/>
      <c r="R2502" s="3"/>
      <c r="S2502" s="3"/>
      <c r="T2502" s="3"/>
      <c r="U2502" s="3"/>
      <c r="V2502" s="3"/>
      <c r="W2502" s="3"/>
      <c r="X2502" s="3"/>
      <c r="Y2502" s="3"/>
      <c r="Z2502" s="3"/>
      <c r="AA2502" s="3"/>
      <c r="AB2502" s="3"/>
      <c r="AC2502" s="3"/>
      <c r="AD2502" s="3"/>
      <c r="AE2502" s="3"/>
      <c r="AF2502" s="3"/>
      <c r="AG2502" s="3"/>
      <c r="AH2502" s="3"/>
      <c r="AI2502" s="3"/>
      <c r="AJ2502" s="3"/>
      <c r="AK2502" s="3"/>
      <c r="AL2502" s="3"/>
      <c r="AM2502" s="3"/>
      <c r="AN2502" s="3"/>
      <c r="AO2502" s="3"/>
      <c r="AP2502" s="3"/>
      <c r="AQ2502" s="3"/>
      <c r="AR2502" s="3"/>
      <c r="AS2502" s="3"/>
      <c r="AT2502" s="3"/>
      <c r="AU2502" s="3"/>
      <c r="AV2502" s="3"/>
      <c r="AW2502" s="3"/>
      <c r="AX2502" s="3"/>
      <c r="AY2502" s="3"/>
      <c r="AZ2502" s="3"/>
      <c r="BA2502" s="3"/>
      <c r="BB2502" s="3"/>
      <c r="BC2502" s="3"/>
      <c r="BD2502" s="3"/>
      <c r="BE2502" s="3"/>
      <c r="BF2502" s="3"/>
      <c r="BG2502" s="3"/>
      <c r="BH2502" s="3"/>
      <c r="BI2502" s="3"/>
      <c r="BJ2502" s="3"/>
      <c r="BK2502" s="3"/>
      <c r="BL2502" s="51"/>
      <c r="BM2502" s="8"/>
      <c r="BN2502" s="8"/>
      <c r="BO2502" s="10"/>
      <c r="BP2502" s="8"/>
      <c r="BQ2502" s="8"/>
      <c r="BR2502" s="8"/>
      <c r="BS2502" s="8"/>
      <c r="BT2502" s="8"/>
      <c r="BU2502" s="8"/>
      <c r="BV2502" s="8"/>
      <c r="BW2502" s="8"/>
    </row>
    <row r="2503" spans="1:75" x14ac:dyDescent="0.3">
      <c r="A2503" s="7"/>
      <c r="B2503" s="3"/>
      <c r="C2503" s="3"/>
      <c r="D2503" s="3"/>
      <c r="E2503" s="3"/>
      <c r="F2503" s="3"/>
      <c r="H2503" s="3"/>
      <c r="I2503" s="3"/>
      <c r="J2503" s="3"/>
      <c r="K2503" s="3"/>
      <c r="L2503" s="3"/>
      <c r="M2503" s="3"/>
      <c r="N2503" s="3"/>
      <c r="O2503" s="3"/>
      <c r="P2503" s="3"/>
      <c r="Q2503" s="3"/>
      <c r="R2503" s="3"/>
      <c r="S2503" s="3"/>
      <c r="T2503" s="3"/>
      <c r="U2503" s="3"/>
      <c r="V2503" s="3"/>
      <c r="W2503" s="3"/>
      <c r="X2503" s="3"/>
      <c r="Y2503" s="3"/>
      <c r="Z2503" s="3"/>
      <c r="AA2503" s="3"/>
      <c r="AB2503" s="3"/>
      <c r="AC2503" s="3"/>
      <c r="AD2503" s="3"/>
      <c r="AE2503" s="3"/>
      <c r="AF2503" s="3"/>
      <c r="AG2503" s="3"/>
      <c r="AH2503" s="3"/>
      <c r="AI2503" s="3"/>
      <c r="AJ2503" s="3"/>
      <c r="AK2503" s="3"/>
      <c r="AL2503" s="3"/>
      <c r="AM2503" s="3"/>
      <c r="AN2503" s="3"/>
      <c r="AO2503" s="3"/>
      <c r="AP2503" s="3"/>
      <c r="AQ2503" s="3"/>
      <c r="AR2503" s="3"/>
      <c r="AS2503" s="3"/>
      <c r="AT2503" s="3"/>
      <c r="AU2503" s="3"/>
      <c r="AV2503" s="3"/>
      <c r="AW2503" s="3"/>
      <c r="AX2503" s="3"/>
      <c r="AY2503" s="3"/>
      <c r="AZ2503" s="3"/>
      <c r="BA2503" s="3"/>
      <c r="BB2503" s="3"/>
      <c r="BC2503" s="3"/>
      <c r="BD2503" s="3"/>
      <c r="BE2503" s="3"/>
      <c r="BF2503" s="3"/>
      <c r="BG2503" s="3"/>
      <c r="BH2503" s="3"/>
      <c r="BI2503" s="3"/>
      <c r="BJ2503" s="3"/>
      <c r="BK2503" s="3"/>
      <c r="BL2503" s="51"/>
      <c r="BM2503" s="8"/>
      <c r="BN2503" s="8"/>
      <c r="BO2503" s="10"/>
      <c r="BP2503" s="8"/>
      <c r="BQ2503" s="8"/>
      <c r="BR2503" s="8"/>
      <c r="BS2503" s="8"/>
      <c r="BT2503" s="8"/>
      <c r="BU2503" s="8"/>
      <c r="BV2503" s="8"/>
      <c r="BW2503" s="8"/>
    </row>
    <row r="2504" spans="1:75" x14ac:dyDescent="0.3">
      <c r="A2504" s="7"/>
      <c r="B2504" s="3"/>
      <c r="C2504" s="3"/>
      <c r="D2504" s="3"/>
      <c r="E2504" s="3"/>
      <c r="F2504" s="3"/>
      <c r="H2504" s="3"/>
      <c r="I2504" s="3"/>
      <c r="J2504" s="3"/>
      <c r="K2504" s="3"/>
      <c r="L2504" s="3"/>
      <c r="M2504" s="3"/>
      <c r="N2504" s="3"/>
      <c r="O2504" s="3"/>
      <c r="P2504" s="3"/>
      <c r="Q2504" s="3"/>
      <c r="R2504" s="3"/>
      <c r="S2504" s="3"/>
      <c r="T2504" s="3"/>
      <c r="U2504" s="3"/>
      <c r="V2504" s="3"/>
      <c r="W2504" s="3"/>
      <c r="X2504" s="3"/>
      <c r="Y2504" s="3"/>
      <c r="Z2504" s="3"/>
      <c r="AA2504" s="3"/>
      <c r="AB2504" s="3"/>
      <c r="AC2504" s="3"/>
      <c r="AD2504" s="3"/>
      <c r="AE2504" s="3"/>
      <c r="AF2504" s="3"/>
      <c r="AG2504" s="3"/>
      <c r="AH2504" s="3"/>
      <c r="AI2504" s="3"/>
      <c r="AJ2504" s="3"/>
      <c r="AK2504" s="3"/>
      <c r="AL2504" s="3"/>
      <c r="AM2504" s="3"/>
      <c r="AN2504" s="3"/>
      <c r="AO2504" s="3"/>
      <c r="AP2504" s="3"/>
      <c r="AQ2504" s="3"/>
      <c r="AR2504" s="3"/>
      <c r="AS2504" s="3"/>
      <c r="AT2504" s="3"/>
      <c r="AU2504" s="3"/>
      <c r="AV2504" s="3"/>
      <c r="AW2504" s="3"/>
      <c r="AX2504" s="3"/>
      <c r="AY2504" s="3"/>
      <c r="AZ2504" s="3"/>
      <c r="BA2504" s="3"/>
      <c r="BB2504" s="3"/>
      <c r="BC2504" s="3"/>
      <c r="BD2504" s="3"/>
      <c r="BE2504" s="3"/>
      <c r="BF2504" s="3"/>
      <c r="BG2504" s="3"/>
      <c r="BH2504" s="3"/>
      <c r="BI2504" s="3"/>
      <c r="BJ2504" s="3"/>
      <c r="BK2504" s="3"/>
      <c r="BL2504" s="51"/>
      <c r="BM2504" s="8"/>
      <c r="BN2504" s="8"/>
      <c r="BO2504" s="10"/>
      <c r="BP2504" s="8"/>
      <c r="BQ2504" s="8"/>
      <c r="BR2504" s="8"/>
      <c r="BS2504" s="8"/>
      <c r="BT2504" s="8"/>
      <c r="BU2504" s="8"/>
      <c r="BV2504" s="8"/>
      <c r="BW2504" s="8"/>
    </row>
    <row r="2505" spans="1:75" x14ac:dyDescent="0.3">
      <c r="A2505" s="7"/>
      <c r="B2505" s="3"/>
      <c r="C2505" s="3"/>
      <c r="D2505" s="3"/>
      <c r="E2505" s="3"/>
      <c r="F2505" s="3"/>
      <c r="H2505" s="3"/>
      <c r="I2505" s="3"/>
      <c r="J2505" s="3"/>
      <c r="K2505" s="3"/>
      <c r="L2505" s="3"/>
      <c r="M2505" s="3"/>
      <c r="N2505" s="3"/>
      <c r="O2505" s="3"/>
      <c r="P2505" s="3"/>
      <c r="Q2505" s="3"/>
      <c r="R2505" s="3"/>
      <c r="S2505" s="3"/>
      <c r="T2505" s="3"/>
      <c r="U2505" s="3"/>
      <c r="V2505" s="3"/>
      <c r="W2505" s="3"/>
      <c r="X2505" s="3"/>
      <c r="Y2505" s="3"/>
      <c r="Z2505" s="3"/>
      <c r="AA2505" s="3"/>
      <c r="AB2505" s="3"/>
      <c r="AC2505" s="3"/>
      <c r="AD2505" s="3"/>
      <c r="AE2505" s="3"/>
      <c r="AF2505" s="3"/>
      <c r="AG2505" s="3"/>
      <c r="AH2505" s="3"/>
      <c r="AI2505" s="3"/>
      <c r="AJ2505" s="3"/>
      <c r="AK2505" s="3"/>
      <c r="AL2505" s="3"/>
      <c r="AM2505" s="3"/>
      <c r="AN2505" s="3"/>
      <c r="AO2505" s="3"/>
      <c r="AP2505" s="3"/>
      <c r="AQ2505" s="3"/>
      <c r="AR2505" s="3"/>
      <c r="AS2505" s="3"/>
      <c r="AT2505" s="3"/>
      <c r="AU2505" s="3"/>
      <c r="AV2505" s="3"/>
      <c r="AW2505" s="3"/>
      <c r="AX2505" s="3"/>
      <c r="AY2505" s="3"/>
      <c r="AZ2505" s="3"/>
      <c r="BA2505" s="3"/>
      <c r="BB2505" s="3"/>
      <c r="BC2505" s="3"/>
      <c r="BD2505" s="3"/>
      <c r="BE2505" s="3"/>
      <c r="BF2505" s="3"/>
      <c r="BG2505" s="3"/>
      <c r="BH2505" s="3"/>
      <c r="BI2505" s="3"/>
      <c r="BJ2505" s="3"/>
      <c r="BK2505" s="3"/>
      <c r="BL2505" s="51"/>
      <c r="BM2505" s="8"/>
      <c r="BN2505" s="8"/>
      <c r="BO2505" s="10"/>
      <c r="BP2505" s="8"/>
      <c r="BQ2505" s="8"/>
      <c r="BR2505" s="8"/>
      <c r="BS2505" s="8"/>
      <c r="BT2505" s="8"/>
      <c r="BU2505" s="8"/>
      <c r="BV2505" s="8"/>
      <c r="BW2505" s="8"/>
    </row>
    <row r="2506" spans="1:75" x14ac:dyDescent="0.3">
      <c r="A2506" s="7"/>
      <c r="B2506" s="3"/>
      <c r="C2506" s="3"/>
      <c r="D2506" s="3"/>
      <c r="E2506" s="3"/>
      <c r="F2506" s="3"/>
      <c r="H2506" s="3"/>
      <c r="I2506" s="3"/>
      <c r="J2506" s="3"/>
      <c r="K2506" s="3"/>
      <c r="L2506" s="3"/>
      <c r="M2506" s="3"/>
      <c r="N2506" s="3"/>
      <c r="O2506" s="3"/>
      <c r="P2506" s="3"/>
      <c r="Q2506" s="3"/>
      <c r="R2506" s="3"/>
      <c r="S2506" s="3"/>
      <c r="T2506" s="3"/>
      <c r="U2506" s="3"/>
      <c r="V2506" s="3"/>
      <c r="W2506" s="3"/>
      <c r="X2506" s="3"/>
      <c r="Y2506" s="3"/>
      <c r="Z2506" s="3"/>
      <c r="AA2506" s="3"/>
      <c r="AB2506" s="3"/>
      <c r="AC2506" s="3"/>
      <c r="AD2506" s="3"/>
      <c r="AE2506" s="3"/>
      <c r="AF2506" s="3"/>
      <c r="AG2506" s="3"/>
      <c r="AH2506" s="3"/>
      <c r="AI2506" s="3"/>
      <c r="AJ2506" s="3"/>
      <c r="AK2506" s="3"/>
      <c r="AL2506" s="3"/>
      <c r="AM2506" s="3"/>
      <c r="AN2506" s="3"/>
      <c r="AO2506" s="3"/>
      <c r="AP2506" s="3"/>
      <c r="AQ2506" s="3"/>
      <c r="AR2506" s="3"/>
      <c r="AS2506" s="3"/>
      <c r="AT2506" s="3"/>
      <c r="AU2506" s="3"/>
      <c r="AV2506" s="3"/>
      <c r="AW2506" s="3"/>
      <c r="AX2506" s="3"/>
      <c r="AY2506" s="3"/>
      <c r="AZ2506" s="3"/>
      <c r="BA2506" s="3"/>
      <c r="BB2506" s="3"/>
      <c r="BC2506" s="3"/>
      <c r="BD2506" s="3"/>
      <c r="BE2506" s="3"/>
      <c r="BF2506" s="3"/>
      <c r="BG2506" s="3"/>
      <c r="BH2506" s="3"/>
      <c r="BI2506" s="3"/>
      <c r="BJ2506" s="3"/>
      <c r="BK2506" s="3"/>
      <c r="BL2506" s="51"/>
      <c r="BM2506" s="8"/>
      <c r="BN2506" s="8"/>
      <c r="BO2506" s="10"/>
      <c r="BP2506" s="8"/>
      <c r="BQ2506" s="8"/>
      <c r="BR2506" s="8"/>
      <c r="BS2506" s="8"/>
      <c r="BT2506" s="8"/>
      <c r="BU2506" s="8"/>
      <c r="BV2506" s="8"/>
      <c r="BW2506" s="8"/>
    </row>
    <row r="2507" spans="1:75" x14ac:dyDescent="0.3">
      <c r="A2507" s="7"/>
      <c r="B2507" s="3"/>
      <c r="C2507" s="3"/>
      <c r="D2507" s="3"/>
      <c r="E2507" s="3"/>
      <c r="F2507" s="3"/>
      <c r="H2507" s="3"/>
      <c r="I2507" s="3"/>
      <c r="J2507" s="3"/>
      <c r="K2507" s="3"/>
      <c r="L2507" s="3"/>
      <c r="M2507" s="3"/>
      <c r="N2507" s="3"/>
      <c r="O2507" s="3"/>
      <c r="P2507" s="3"/>
      <c r="Q2507" s="3"/>
      <c r="R2507" s="3"/>
      <c r="S2507" s="3"/>
      <c r="T2507" s="3"/>
      <c r="U2507" s="3"/>
      <c r="V2507" s="3"/>
      <c r="W2507" s="3"/>
      <c r="X2507" s="3"/>
      <c r="Y2507" s="3"/>
      <c r="Z2507" s="3"/>
      <c r="AA2507" s="3"/>
      <c r="AB2507" s="3"/>
      <c r="AC2507" s="3"/>
      <c r="AD2507" s="3"/>
      <c r="AE2507" s="3"/>
      <c r="AF2507" s="3"/>
      <c r="AG2507" s="3"/>
      <c r="AH2507" s="3"/>
      <c r="AI2507" s="3"/>
      <c r="AJ2507" s="3"/>
      <c r="AK2507" s="3"/>
      <c r="AL2507" s="3"/>
      <c r="AM2507" s="3"/>
      <c r="AN2507" s="3"/>
      <c r="AO2507" s="3"/>
      <c r="AP2507" s="3"/>
      <c r="AQ2507" s="3"/>
      <c r="AR2507" s="3"/>
      <c r="AS2507" s="3"/>
      <c r="AT2507" s="3"/>
      <c r="AU2507" s="3"/>
      <c r="AV2507" s="3"/>
      <c r="AW2507" s="3"/>
      <c r="AX2507" s="3"/>
      <c r="AY2507" s="3"/>
      <c r="AZ2507" s="3"/>
      <c r="BA2507" s="3"/>
      <c r="BB2507" s="3"/>
      <c r="BC2507" s="3"/>
      <c r="BD2507" s="3"/>
      <c r="BE2507" s="3"/>
      <c r="BF2507" s="3"/>
      <c r="BG2507" s="3"/>
      <c r="BH2507" s="3"/>
      <c r="BI2507" s="3"/>
      <c r="BJ2507" s="3"/>
      <c r="BK2507" s="3"/>
      <c r="BL2507" s="51"/>
      <c r="BM2507" s="8"/>
      <c r="BN2507" s="8"/>
      <c r="BO2507" s="10"/>
      <c r="BP2507" s="8"/>
      <c r="BQ2507" s="8"/>
      <c r="BR2507" s="8"/>
      <c r="BS2507" s="8"/>
      <c r="BT2507" s="8"/>
      <c r="BU2507" s="8"/>
      <c r="BV2507" s="8"/>
      <c r="BW2507" s="8"/>
    </row>
    <row r="2508" spans="1:75" x14ac:dyDescent="0.3">
      <c r="A2508" s="7"/>
      <c r="B2508" s="3"/>
      <c r="C2508" s="3"/>
      <c r="D2508" s="3"/>
      <c r="E2508" s="3"/>
      <c r="F2508" s="3"/>
      <c r="H2508" s="3"/>
      <c r="I2508" s="3"/>
      <c r="J2508" s="3"/>
      <c r="K2508" s="3"/>
      <c r="L2508" s="3"/>
      <c r="M2508" s="3"/>
      <c r="N2508" s="3"/>
      <c r="O2508" s="3"/>
      <c r="P2508" s="3"/>
      <c r="Q2508" s="3"/>
      <c r="R2508" s="3"/>
      <c r="S2508" s="3"/>
      <c r="T2508" s="3"/>
      <c r="U2508" s="3"/>
      <c r="V2508" s="3"/>
      <c r="W2508" s="3"/>
      <c r="X2508" s="3"/>
      <c r="Y2508" s="3"/>
      <c r="Z2508" s="3"/>
      <c r="AA2508" s="3"/>
      <c r="AB2508" s="3"/>
      <c r="AC2508" s="3"/>
      <c r="AD2508" s="3"/>
      <c r="AE2508" s="3"/>
      <c r="AF2508" s="3"/>
      <c r="AG2508" s="3"/>
      <c r="AH2508" s="3"/>
      <c r="AI2508" s="3"/>
      <c r="AJ2508" s="3"/>
      <c r="AK2508" s="3"/>
      <c r="AL2508" s="3"/>
      <c r="AM2508" s="3"/>
      <c r="AN2508" s="3"/>
      <c r="AO2508" s="3"/>
      <c r="AP2508" s="3"/>
      <c r="AQ2508" s="3"/>
      <c r="AR2508" s="3"/>
      <c r="AS2508" s="3"/>
      <c r="AT2508" s="3"/>
      <c r="AU2508" s="3"/>
      <c r="AV2508" s="3"/>
      <c r="AW2508" s="3"/>
      <c r="AX2508" s="3"/>
      <c r="AY2508" s="3"/>
      <c r="AZ2508" s="3"/>
      <c r="BA2508" s="3"/>
      <c r="BB2508" s="3"/>
      <c r="BC2508" s="3"/>
      <c r="BD2508" s="3"/>
      <c r="BE2508" s="3"/>
      <c r="BF2508" s="3"/>
      <c r="BG2508" s="3"/>
      <c r="BH2508" s="3"/>
      <c r="BI2508" s="3"/>
      <c r="BJ2508" s="3"/>
      <c r="BK2508" s="3"/>
      <c r="BL2508" s="51"/>
      <c r="BM2508" s="8"/>
      <c r="BN2508" s="8"/>
      <c r="BO2508" s="10"/>
      <c r="BP2508" s="8"/>
      <c r="BQ2508" s="8"/>
      <c r="BR2508" s="8"/>
      <c r="BS2508" s="8"/>
      <c r="BT2508" s="8"/>
      <c r="BU2508" s="8"/>
      <c r="BV2508" s="8"/>
      <c r="BW2508" s="8"/>
    </row>
    <row r="2509" spans="1:75" x14ac:dyDescent="0.3">
      <c r="A2509" s="7"/>
      <c r="B2509" s="3"/>
      <c r="C2509" s="3"/>
      <c r="D2509" s="3"/>
      <c r="E2509" s="3"/>
      <c r="F2509" s="3"/>
      <c r="H2509" s="3"/>
      <c r="I2509" s="3"/>
      <c r="J2509" s="3"/>
      <c r="K2509" s="3"/>
      <c r="L2509" s="3"/>
      <c r="M2509" s="3"/>
      <c r="N2509" s="3"/>
      <c r="O2509" s="3"/>
      <c r="P2509" s="3"/>
      <c r="Q2509" s="3"/>
      <c r="R2509" s="3"/>
      <c r="S2509" s="3"/>
      <c r="T2509" s="3"/>
      <c r="U2509" s="3"/>
      <c r="V2509" s="3"/>
      <c r="W2509" s="3"/>
      <c r="X2509" s="3"/>
      <c r="Y2509" s="3"/>
      <c r="Z2509" s="3"/>
      <c r="AA2509" s="3"/>
      <c r="AB2509" s="3"/>
      <c r="AC2509" s="3"/>
      <c r="AD2509" s="3"/>
      <c r="AE2509" s="3"/>
      <c r="AF2509" s="3"/>
      <c r="AG2509" s="3"/>
      <c r="AH2509" s="3"/>
      <c r="AI2509" s="3"/>
      <c r="AJ2509" s="3"/>
      <c r="AK2509" s="3"/>
      <c r="AL2509" s="3"/>
      <c r="AM2509" s="3"/>
      <c r="AN2509" s="3"/>
      <c r="AO2509" s="3"/>
      <c r="AP2509" s="3"/>
      <c r="AQ2509" s="3"/>
      <c r="AR2509" s="3"/>
      <c r="AS2509" s="3"/>
      <c r="AT2509" s="3"/>
      <c r="AU2509" s="3"/>
      <c r="AV2509" s="3"/>
      <c r="AW2509" s="3"/>
      <c r="AX2509" s="3"/>
      <c r="AY2509" s="3"/>
      <c r="AZ2509" s="3"/>
      <c r="BA2509" s="3"/>
      <c r="BB2509" s="3"/>
      <c r="BC2509" s="3"/>
      <c r="BD2509" s="3"/>
      <c r="BE2509" s="3"/>
      <c r="BF2509" s="3"/>
      <c r="BG2509" s="3"/>
      <c r="BH2509" s="3"/>
      <c r="BI2509" s="3"/>
      <c r="BJ2509" s="3"/>
      <c r="BK2509" s="3"/>
      <c r="BL2509" s="51"/>
      <c r="BM2509" s="8"/>
      <c r="BN2509" s="8"/>
      <c r="BO2509" s="10"/>
      <c r="BP2509" s="8"/>
      <c r="BQ2509" s="8"/>
      <c r="BR2509" s="8"/>
      <c r="BS2509" s="8"/>
      <c r="BT2509" s="8"/>
      <c r="BU2509" s="8"/>
      <c r="BV2509" s="8"/>
      <c r="BW2509" s="8"/>
    </row>
    <row r="2510" spans="1:75" x14ac:dyDescent="0.3">
      <c r="A2510" s="7"/>
      <c r="B2510" s="3"/>
      <c r="C2510" s="3"/>
      <c r="D2510" s="3"/>
      <c r="E2510" s="3"/>
      <c r="F2510" s="3"/>
      <c r="H2510" s="3"/>
      <c r="I2510" s="3"/>
      <c r="J2510" s="3"/>
      <c r="K2510" s="3"/>
      <c r="L2510" s="3"/>
      <c r="M2510" s="3"/>
      <c r="N2510" s="3"/>
      <c r="O2510" s="3"/>
      <c r="P2510" s="3"/>
      <c r="Q2510" s="3"/>
      <c r="R2510" s="3"/>
      <c r="S2510" s="3"/>
      <c r="T2510" s="3"/>
      <c r="U2510" s="3"/>
      <c r="V2510" s="3"/>
      <c r="W2510" s="3"/>
      <c r="X2510" s="3"/>
      <c r="Y2510" s="3"/>
      <c r="Z2510" s="3"/>
      <c r="AA2510" s="3"/>
      <c r="AB2510" s="3"/>
      <c r="AC2510" s="3"/>
      <c r="AD2510" s="3"/>
      <c r="AE2510" s="3"/>
      <c r="AF2510" s="3"/>
      <c r="AG2510" s="3"/>
      <c r="AH2510" s="3"/>
      <c r="AI2510" s="3"/>
      <c r="AJ2510" s="3"/>
      <c r="AK2510" s="3"/>
      <c r="AL2510" s="3"/>
      <c r="AM2510" s="3"/>
      <c r="AN2510" s="3"/>
      <c r="AO2510" s="3"/>
      <c r="AP2510" s="3"/>
      <c r="AQ2510" s="3"/>
      <c r="AR2510" s="3"/>
      <c r="AS2510" s="3"/>
      <c r="AT2510" s="3"/>
      <c r="AU2510" s="3"/>
      <c r="AV2510" s="3"/>
      <c r="AW2510" s="3"/>
      <c r="AX2510" s="3"/>
      <c r="AY2510" s="3"/>
      <c r="AZ2510" s="3"/>
      <c r="BA2510" s="3"/>
      <c r="BB2510" s="3"/>
      <c r="BC2510" s="3"/>
      <c r="BD2510" s="3"/>
      <c r="BE2510" s="3"/>
      <c r="BF2510" s="3"/>
      <c r="BG2510" s="3"/>
      <c r="BH2510" s="3"/>
      <c r="BI2510" s="3"/>
      <c r="BJ2510" s="3"/>
      <c r="BK2510" s="3"/>
      <c r="BL2510" s="51"/>
      <c r="BM2510" s="8"/>
      <c r="BN2510" s="8"/>
      <c r="BO2510" s="10"/>
      <c r="BP2510" s="8"/>
      <c r="BQ2510" s="8"/>
      <c r="BR2510" s="8"/>
      <c r="BS2510" s="8"/>
      <c r="BT2510" s="8"/>
      <c r="BU2510" s="8"/>
      <c r="BV2510" s="8"/>
      <c r="BW2510" s="8"/>
    </row>
    <row r="2511" spans="1:75" x14ac:dyDescent="0.3">
      <c r="A2511" s="7"/>
      <c r="B2511" s="3"/>
      <c r="C2511" s="3"/>
      <c r="D2511" s="3"/>
      <c r="E2511" s="3"/>
      <c r="F2511" s="3"/>
      <c r="H2511" s="3"/>
      <c r="I2511" s="3"/>
      <c r="J2511" s="3"/>
      <c r="K2511" s="3"/>
      <c r="L2511" s="3"/>
      <c r="M2511" s="3"/>
      <c r="N2511" s="3"/>
      <c r="O2511" s="3"/>
      <c r="P2511" s="3"/>
      <c r="Q2511" s="3"/>
      <c r="R2511" s="3"/>
      <c r="S2511" s="3"/>
      <c r="T2511" s="3"/>
      <c r="U2511" s="3"/>
      <c r="V2511" s="3"/>
      <c r="W2511" s="3"/>
      <c r="X2511" s="3"/>
      <c r="Y2511" s="3"/>
      <c r="Z2511" s="3"/>
      <c r="AA2511" s="3"/>
      <c r="AB2511" s="3"/>
      <c r="AC2511" s="3"/>
      <c r="AD2511" s="3"/>
      <c r="AE2511" s="3"/>
      <c r="AF2511" s="3"/>
      <c r="AG2511" s="3"/>
      <c r="AH2511" s="3"/>
      <c r="AI2511" s="3"/>
      <c r="AJ2511" s="3"/>
      <c r="AK2511" s="3"/>
      <c r="AL2511" s="3"/>
      <c r="AM2511" s="3"/>
      <c r="AN2511" s="3"/>
      <c r="AO2511" s="3"/>
      <c r="AP2511" s="3"/>
      <c r="AQ2511" s="3"/>
      <c r="AR2511" s="3"/>
      <c r="AS2511" s="3"/>
      <c r="AT2511" s="3"/>
      <c r="AU2511" s="3"/>
      <c r="AV2511" s="3"/>
      <c r="AW2511" s="3"/>
      <c r="AX2511" s="3"/>
      <c r="AY2511" s="3"/>
      <c r="AZ2511" s="3"/>
      <c r="BA2511" s="3"/>
      <c r="BB2511" s="3"/>
      <c r="BC2511" s="3"/>
      <c r="BD2511" s="3"/>
      <c r="BE2511" s="3"/>
      <c r="BF2511" s="3"/>
      <c r="BG2511" s="3"/>
      <c r="BH2511" s="3"/>
      <c r="BI2511" s="3"/>
      <c r="BJ2511" s="3"/>
      <c r="BK2511" s="3"/>
      <c r="BL2511" s="51"/>
      <c r="BM2511" s="8"/>
      <c r="BN2511" s="8"/>
      <c r="BO2511" s="10"/>
      <c r="BP2511" s="8"/>
      <c r="BQ2511" s="8"/>
      <c r="BR2511" s="8"/>
      <c r="BS2511" s="8"/>
      <c r="BT2511" s="8"/>
      <c r="BU2511" s="8"/>
      <c r="BV2511" s="8"/>
      <c r="BW2511" s="8"/>
    </row>
    <row r="2512" spans="1:75" x14ac:dyDescent="0.3">
      <c r="A2512" s="7"/>
      <c r="B2512" s="3"/>
      <c r="C2512" s="3"/>
      <c r="D2512" s="3"/>
      <c r="E2512" s="3"/>
      <c r="F2512" s="3"/>
      <c r="H2512" s="3"/>
      <c r="I2512" s="3"/>
      <c r="J2512" s="3"/>
      <c r="K2512" s="3"/>
      <c r="L2512" s="3"/>
      <c r="M2512" s="3"/>
      <c r="N2512" s="3"/>
      <c r="O2512" s="3"/>
      <c r="P2512" s="3"/>
      <c r="Q2512" s="3"/>
      <c r="R2512" s="3"/>
      <c r="S2512" s="3"/>
      <c r="T2512" s="3"/>
      <c r="U2512" s="3"/>
      <c r="V2512" s="3"/>
      <c r="W2512" s="3"/>
      <c r="X2512" s="3"/>
      <c r="Y2512" s="3"/>
      <c r="Z2512" s="3"/>
      <c r="AA2512" s="3"/>
      <c r="AB2512" s="3"/>
      <c r="AC2512" s="3"/>
      <c r="AD2512" s="3"/>
      <c r="AE2512" s="3"/>
      <c r="AF2512" s="3"/>
      <c r="AG2512" s="3"/>
      <c r="AH2512" s="3"/>
      <c r="AI2512" s="3"/>
      <c r="AJ2512" s="3"/>
      <c r="AK2512" s="3"/>
      <c r="AL2512" s="3"/>
      <c r="AM2512" s="3"/>
      <c r="AN2512" s="3"/>
      <c r="AO2512" s="3"/>
      <c r="AP2512" s="3"/>
      <c r="AQ2512" s="3"/>
      <c r="AR2512" s="3"/>
      <c r="AS2512" s="3"/>
      <c r="AT2512" s="3"/>
      <c r="AU2512" s="3"/>
      <c r="AV2512" s="3"/>
      <c r="AW2512" s="3"/>
      <c r="AX2512" s="3"/>
      <c r="AY2512" s="3"/>
      <c r="AZ2512" s="3"/>
      <c r="BA2512" s="3"/>
      <c r="BB2512" s="3"/>
      <c r="BC2512" s="3"/>
      <c r="BD2512" s="3"/>
      <c r="BE2512" s="3"/>
      <c r="BF2512" s="3"/>
      <c r="BG2512" s="3"/>
      <c r="BH2512" s="3"/>
      <c r="BI2512" s="3"/>
      <c r="BJ2512" s="3"/>
      <c r="BK2512" s="3"/>
      <c r="BL2512" s="51"/>
      <c r="BM2512" s="8"/>
      <c r="BN2512" s="8"/>
      <c r="BO2512" s="10"/>
      <c r="BP2512" s="8"/>
      <c r="BQ2512" s="8"/>
      <c r="BR2512" s="8"/>
      <c r="BS2512" s="8"/>
      <c r="BT2512" s="8"/>
      <c r="BU2512" s="8"/>
      <c r="BV2512" s="8"/>
      <c r="BW2512" s="8"/>
    </row>
    <row r="2513" spans="1:75" x14ac:dyDescent="0.3">
      <c r="A2513" s="7"/>
      <c r="B2513" s="3"/>
      <c r="C2513" s="3"/>
      <c r="D2513" s="3"/>
      <c r="E2513" s="3"/>
      <c r="F2513" s="3"/>
      <c r="H2513" s="3"/>
      <c r="I2513" s="3"/>
      <c r="J2513" s="3"/>
      <c r="K2513" s="3"/>
      <c r="L2513" s="3"/>
      <c r="M2513" s="3"/>
      <c r="N2513" s="3"/>
      <c r="O2513" s="3"/>
      <c r="P2513" s="3"/>
      <c r="Q2513" s="3"/>
      <c r="R2513" s="3"/>
      <c r="S2513" s="3"/>
      <c r="T2513" s="3"/>
      <c r="U2513" s="3"/>
      <c r="V2513" s="3"/>
      <c r="W2513" s="3"/>
      <c r="X2513" s="3"/>
      <c r="Y2513" s="3"/>
      <c r="Z2513" s="3"/>
      <c r="AA2513" s="3"/>
      <c r="AB2513" s="3"/>
      <c r="AC2513" s="3"/>
      <c r="AD2513" s="3"/>
      <c r="AE2513" s="3"/>
      <c r="AF2513" s="3"/>
      <c r="AG2513" s="3"/>
      <c r="AH2513" s="3"/>
      <c r="AI2513" s="3"/>
      <c r="AJ2513" s="3"/>
      <c r="AK2513" s="3"/>
      <c r="AL2513" s="3"/>
      <c r="AM2513" s="3"/>
      <c r="AN2513" s="3"/>
      <c r="AO2513" s="3"/>
      <c r="AP2513" s="3"/>
      <c r="AQ2513" s="3"/>
      <c r="AR2513" s="3"/>
      <c r="AS2513" s="3"/>
      <c r="AT2513" s="3"/>
      <c r="AU2513" s="3"/>
      <c r="AV2513" s="3"/>
      <c r="AW2513" s="3"/>
      <c r="AX2513" s="3"/>
      <c r="AY2513" s="3"/>
      <c r="AZ2513" s="3"/>
      <c r="BA2513" s="3"/>
      <c r="BB2513" s="3"/>
      <c r="BC2513" s="3"/>
      <c r="BD2513" s="3"/>
      <c r="BE2513" s="3"/>
      <c r="BF2513" s="3"/>
      <c r="BG2513" s="3"/>
      <c r="BH2513" s="3"/>
      <c r="BI2513" s="3"/>
      <c r="BJ2513" s="3"/>
      <c r="BK2513" s="3"/>
      <c r="BL2513" s="51"/>
      <c r="BM2513" s="8"/>
      <c r="BN2513" s="8"/>
      <c r="BO2513" s="10"/>
      <c r="BP2513" s="8"/>
      <c r="BQ2513" s="8"/>
      <c r="BR2513" s="8"/>
      <c r="BS2513" s="8"/>
      <c r="BT2513" s="8"/>
      <c r="BU2513" s="8"/>
      <c r="BV2513" s="8"/>
      <c r="BW2513" s="8"/>
    </row>
    <row r="2514" spans="1:75" x14ac:dyDescent="0.3">
      <c r="A2514" s="7"/>
      <c r="B2514" s="3"/>
      <c r="C2514" s="3"/>
      <c r="D2514" s="3"/>
      <c r="E2514" s="3"/>
      <c r="F2514" s="3"/>
      <c r="H2514" s="3"/>
      <c r="I2514" s="3"/>
      <c r="J2514" s="3"/>
      <c r="K2514" s="3"/>
      <c r="L2514" s="3"/>
      <c r="M2514" s="3"/>
      <c r="N2514" s="3"/>
      <c r="O2514" s="3"/>
      <c r="P2514" s="3"/>
      <c r="Q2514" s="3"/>
      <c r="R2514" s="3"/>
      <c r="S2514" s="3"/>
      <c r="T2514" s="3"/>
      <c r="U2514" s="3"/>
      <c r="V2514" s="3"/>
      <c r="W2514" s="3"/>
      <c r="X2514" s="3"/>
      <c r="Y2514" s="3"/>
      <c r="Z2514" s="3"/>
      <c r="AA2514" s="3"/>
      <c r="AB2514" s="3"/>
      <c r="AC2514" s="3"/>
      <c r="AD2514" s="3"/>
      <c r="AE2514" s="3"/>
      <c r="AF2514" s="3"/>
      <c r="AG2514" s="3"/>
      <c r="AH2514" s="3"/>
      <c r="AI2514" s="3"/>
      <c r="AJ2514" s="3"/>
      <c r="AK2514" s="3"/>
      <c r="AL2514" s="3"/>
      <c r="AM2514" s="3"/>
      <c r="AN2514" s="3"/>
      <c r="AO2514" s="3"/>
      <c r="AP2514" s="3"/>
      <c r="AQ2514" s="3"/>
      <c r="AR2514" s="3"/>
      <c r="AS2514" s="3"/>
      <c r="AT2514" s="3"/>
      <c r="AU2514" s="3"/>
      <c r="AV2514" s="3"/>
      <c r="AW2514" s="3"/>
      <c r="AX2514" s="3"/>
      <c r="AY2514" s="3"/>
      <c r="AZ2514" s="3"/>
      <c r="BA2514" s="3"/>
      <c r="BB2514" s="3"/>
      <c r="BC2514" s="3"/>
      <c r="BD2514" s="3"/>
      <c r="BE2514" s="3"/>
      <c r="BF2514" s="3"/>
      <c r="BG2514" s="3"/>
      <c r="BH2514" s="3"/>
      <c r="BI2514" s="3"/>
      <c r="BJ2514" s="3"/>
      <c r="BK2514" s="3"/>
      <c r="BL2514" s="51"/>
      <c r="BM2514" s="8"/>
      <c r="BN2514" s="8"/>
      <c r="BO2514" s="10"/>
      <c r="BP2514" s="8"/>
      <c r="BQ2514" s="8"/>
      <c r="BR2514" s="8"/>
      <c r="BS2514" s="8"/>
      <c r="BT2514" s="8"/>
      <c r="BU2514" s="8"/>
      <c r="BV2514" s="8"/>
      <c r="BW2514" s="8"/>
    </row>
    <row r="2515" spans="1:75" x14ac:dyDescent="0.3">
      <c r="A2515" s="7"/>
      <c r="B2515" s="3"/>
      <c r="C2515" s="3"/>
      <c r="D2515" s="3"/>
      <c r="E2515" s="3"/>
      <c r="F2515" s="3"/>
      <c r="H2515" s="3"/>
      <c r="I2515" s="3"/>
      <c r="J2515" s="3"/>
      <c r="K2515" s="3"/>
      <c r="L2515" s="3"/>
      <c r="M2515" s="3"/>
      <c r="N2515" s="3"/>
      <c r="O2515" s="3"/>
      <c r="P2515" s="3"/>
      <c r="Q2515" s="3"/>
      <c r="R2515" s="3"/>
      <c r="S2515" s="3"/>
      <c r="T2515" s="3"/>
      <c r="U2515" s="3"/>
      <c r="V2515" s="3"/>
      <c r="W2515" s="3"/>
      <c r="X2515" s="3"/>
      <c r="Y2515" s="3"/>
      <c r="Z2515" s="3"/>
      <c r="AA2515" s="3"/>
      <c r="AB2515" s="3"/>
      <c r="AC2515" s="3"/>
      <c r="AD2515" s="3"/>
      <c r="AE2515" s="3"/>
      <c r="AF2515" s="3"/>
      <c r="AG2515" s="3"/>
      <c r="AH2515" s="3"/>
      <c r="AI2515" s="3"/>
      <c r="AJ2515" s="3"/>
      <c r="AK2515" s="3"/>
      <c r="AL2515" s="3"/>
      <c r="AM2515" s="3"/>
      <c r="AN2515" s="3"/>
      <c r="AO2515" s="3"/>
      <c r="AP2515" s="3"/>
      <c r="AQ2515" s="3"/>
      <c r="AR2515" s="3"/>
      <c r="AS2515" s="3"/>
      <c r="AT2515" s="3"/>
      <c r="AU2515" s="3"/>
      <c r="AV2515" s="3"/>
      <c r="AW2515" s="3"/>
      <c r="AX2515" s="3"/>
      <c r="AY2515" s="3"/>
      <c r="AZ2515" s="3"/>
      <c r="BA2515" s="3"/>
      <c r="BB2515" s="3"/>
      <c r="BC2515" s="3"/>
      <c r="BD2515" s="3"/>
      <c r="BE2515" s="3"/>
      <c r="BF2515" s="3"/>
      <c r="BG2515" s="3"/>
      <c r="BH2515" s="3"/>
      <c r="BI2515" s="3"/>
      <c r="BJ2515" s="3"/>
      <c r="BK2515" s="3"/>
      <c r="BL2515" s="51"/>
      <c r="BM2515" s="8"/>
      <c r="BN2515" s="8"/>
      <c r="BO2515" s="10"/>
      <c r="BP2515" s="8"/>
      <c r="BQ2515" s="8"/>
      <c r="BR2515" s="8"/>
      <c r="BS2515" s="8"/>
      <c r="BT2515" s="8"/>
      <c r="BU2515" s="8"/>
      <c r="BV2515" s="8"/>
      <c r="BW2515" s="8"/>
    </row>
    <row r="2516" spans="1:75" x14ac:dyDescent="0.3">
      <c r="A2516" s="7"/>
      <c r="B2516" s="3"/>
      <c r="C2516" s="3"/>
      <c r="D2516" s="3"/>
      <c r="E2516" s="3"/>
      <c r="F2516" s="3"/>
      <c r="H2516" s="3"/>
      <c r="I2516" s="3"/>
      <c r="J2516" s="3"/>
      <c r="K2516" s="3"/>
      <c r="L2516" s="3"/>
      <c r="M2516" s="3"/>
      <c r="N2516" s="3"/>
      <c r="O2516" s="3"/>
      <c r="P2516" s="3"/>
      <c r="Q2516" s="3"/>
      <c r="R2516" s="3"/>
      <c r="S2516" s="3"/>
      <c r="T2516" s="3"/>
      <c r="U2516" s="3"/>
      <c r="V2516" s="3"/>
      <c r="W2516" s="3"/>
      <c r="X2516" s="3"/>
      <c r="Y2516" s="3"/>
      <c r="Z2516" s="3"/>
      <c r="AA2516" s="3"/>
      <c r="AB2516" s="3"/>
      <c r="AC2516" s="3"/>
      <c r="AD2516" s="3"/>
      <c r="AE2516" s="3"/>
      <c r="AF2516" s="3"/>
      <c r="AG2516" s="3"/>
      <c r="AH2516" s="3"/>
      <c r="AI2516" s="3"/>
      <c r="AJ2516" s="3"/>
      <c r="AK2516" s="3"/>
      <c r="AL2516" s="3"/>
      <c r="AM2516" s="3"/>
      <c r="AN2516" s="3"/>
      <c r="AO2516" s="3"/>
      <c r="AP2516" s="3"/>
      <c r="AQ2516" s="3"/>
      <c r="AR2516" s="3"/>
      <c r="AS2516" s="3"/>
      <c r="AT2516" s="3"/>
      <c r="AU2516" s="3"/>
      <c r="AV2516" s="3"/>
      <c r="AW2516" s="3"/>
      <c r="AX2516" s="3"/>
      <c r="AY2516" s="3"/>
      <c r="AZ2516" s="3"/>
      <c r="BA2516" s="3"/>
      <c r="BB2516" s="3"/>
      <c r="BC2516" s="3"/>
      <c r="BD2516" s="3"/>
      <c r="BE2516" s="3"/>
      <c r="BF2516" s="3"/>
      <c r="BG2516" s="3"/>
      <c r="BH2516" s="3"/>
      <c r="BI2516" s="3"/>
      <c r="BJ2516" s="3"/>
      <c r="BK2516" s="3"/>
      <c r="BL2516" s="51"/>
      <c r="BM2516" s="8"/>
      <c r="BN2516" s="8"/>
      <c r="BO2516" s="10"/>
      <c r="BP2516" s="8"/>
      <c r="BQ2516" s="8"/>
      <c r="BR2516" s="8"/>
      <c r="BS2516" s="8"/>
      <c r="BT2516" s="8"/>
      <c r="BU2516" s="8"/>
      <c r="BV2516" s="8"/>
      <c r="BW2516" s="8"/>
    </row>
    <row r="2517" spans="1:75" x14ac:dyDescent="0.3">
      <c r="A2517" s="7"/>
      <c r="B2517" s="3"/>
      <c r="C2517" s="3"/>
      <c r="D2517" s="3"/>
      <c r="E2517" s="3"/>
      <c r="F2517" s="3"/>
      <c r="H2517" s="3"/>
      <c r="I2517" s="3"/>
      <c r="J2517" s="3"/>
      <c r="K2517" s="3"/>
      <c r="L2517" s="3"/>
      <c r="M2517" s="3"/>
      <c r="N2517" s="3"/>
      <c r="O2517" s="3"/>
      <c r="P2517" s="3"/>
      <c r="Q2517" s="3"/>
      <c r="R2517" s="3"/>
      <c r="S2517" s="3"/>
      <c r="T2517" s="3"/>
      <c r="U2517" s="3"/>
      <c r="V2517" s="3"/>
      <c r="W2517" s="3"/>
      <c r="X2517" s="3"/>
      <c r="Y2517" s="3"/>
      <c r="Z2517" s="3"/>
      <c r="AA2517" s="3"/>
      <c r="AB2517" s="3"/>
      <c r="AC2517" s="3"/>
      <c r="AD2517" s="3"/>
      <c r="AE2517" s="3"/>
      <c r="AF2517" s="3"/>
      <c r="AG2517" s="3"/>
      <c r="AH2517" s="3"/>
      <c r="AI2517" s="3"/>
      <c r="AJ2517" s="3"/>
      <c r="AK2517" s="3"/>
      <c r="AL2517" s="3"/>
      <c r="AM2517" s="3"/>
      <c r="AN2517" s="3"/>
      <c r="AO2517" s="3"/>
      <c r="AP2517" s="3"/>
      <c r="AQ2517" s="3"/>
      <c r="AR2517" s="3"/>
      <c r="AS2517" s="3"/>
      <c r="AT2517" s="3"/>
      <c r="AU2517" s="3"/>
      <c r="AV2517" s="3"/>
      <c r="AW2517" s="3"/>
      <c r="AX2517" s="3"/>
      <c r="AY2517" s="3"/>
      <c r="AZ2517" s="3"/>
      <c r="BA2517" s="3"/>
      <c r="BB2517" s="3"/>
      <c r="BC2517" s="3"/>
      <c r="BD2517" s="3"/>
      <c r="BE2517" s="3"/>
      <c r="BF2517" s="3"/>
      <c r="BG2517" s="3"/>
      <c r="BH2517" s="3"/>
      <c r="BI2517" s="3"/>
      <c r="BJ2517" s="3"/>
      <c r="BK2517" s="3"/>
      <c r="BL2517" s="51"/>
      <c r="BM2517" s="8"/>
      <c r="BN2517" s="8"/>
      <c r="BO2517" s="10"/>
      <c r="BP2517" s="8"/>
      <c r="BQ2517" s="8"/>
      <c r="BR2517" s="8"/>
      <c r="BS2517" s="8"/>
      <c r="BT2517" s="8"/>
      <c r="BU2517" s="8"/>
      <c r="BV2517" s="8"/>
      <c r="BW2517" s="8"/>
    </row>
    <row r="2518" spans="1:75" x14ac:dyDescent="0.3">
      <c r="A2518" s="7"/>
      <c r="B2518" s="3"/>
      <c r="C2518" s="3"/>
      <c r="D2518" s="3"/>
      <c r="E2518" s="3"/>
      <c r="F2518" s="3"/>
      <c r="H2518" s="3"/>
      <c r="I2518" s="3"/>
      <c r="J2518" s="3"/>
      <c r="K2518" s="3"/>
      <c r="L2518" s="3"/>
      <c r="M2518" s="3"/>
      <c r="N2518" s="3"/>
      <c r="O2518" s="3"/>
      <c r="P2518" s="3"/>
      <c r="Q2518" s="3"/>
      <c r="R2518" s="3"/>
      <c r="S2518" s="3"/>
      <c r="T2518" s="3"/>
      <c r="U2518" s="3"/>
      <c r="V2518" s="3"/>
      <c r="W2518" s="3"/>
      <c r="X2518" s="3"/>
      <c r="Y2518" s="3"/>
      <c r="Z2518" s="3"/>
      <c r="AA2518" s="3"/>
      <c r="AB2518" s="3"/>
      <c r="AC2518" s="3"/>
      <c r="AD2518" s="3"/>
      <c r="AE2518" s="3"/>
      <c r="AF2518" s="3"/>
      <c r="AG2518" s="3"/>
      <c r="AH2518" s="3"/>
      <c r="AI2518" s="3"/>
      <c r="AJ2518" s="3"/>
      <c r="AK2518" s="3"/>
      <c r="AL2518" s="3"/>
      <c r="AM2518" s="3"/>
      <c r="AN2518" s="3"/>
      <c r="AO2518" s="3"/>
      <c r="AP2518" s="3"/>
      <c r="AQ2518" s="3"/>
      <c r="AR2518" s="3"/>
      <c r="AS2518" s="3"/>
      <c r="AT2518" s="3"/>
      <c r="AU2518" s="3"/>
      <c r="AV2518" s="3"/>
      <c r="AW2518" s="3"/>
      <c r="AX2518" s="3"/>
      <c r="AY2518" s="3"/>
      <c r="AZ2518" s="3"/>
      <c r="BA2518" s="3"/>
      <c r="BB2518" s="3"/>
      <c r="BC2518" s="3"/>
      <c r="BD2518" s="3"/>
      <c r="BE2518" s="3"/>
      <c r="BF2518" s="3"/>
      <c r="BG2518" s="3"/>
      <c r="BH2518" s="3"/>
      <c r="BI2518" s="3"/>
      <c r="BJ2518" s="3"/>
      <c r="BK2518" s="3"/>
      <c r="BL2518" s="51"/>
      <c r="BM2518" s="8"/>
      <c r="BN2518" s="8"/>
      <c r="BO2518" s="10"/>
      <c r="BP2518" s="8"/>
      <c r="BQ2518" s="8"/>
      <c r="BR2518" s="8"/>
      <c r="BS2518" s="8"/>
      <c r="BT2518" s="8"/>
      <c r="BU2518" s="8"/>
      <c r="BV2518" s="8"/>
      <c r="BW2518" s="8"/>
    </row>
    <row r="2519" spans="1:75" x14ac:dyDescent="0.3">
      <c r="A2519" s="7"/>
      <c r="B2519" s="3"/>
      <c r="C2519" s="3"/>
      <c r="D2519" s="3"/>
      <c r="E2519" s="3"/>
      <c r="F2519" s="3"/>
      <c r="H2519" s="3"/>
      <c r="I2519" s="3"/>
      <c r="J2519" s="3"/>
      <c r="K2519" s="3"/>
      <c r="L2519" s="3"/>
      <c r="M2519" s="3"/>
      <c r="N2519" s="3"/>
      <c r="O2519" s="3"/>
      <c r="P2519" s="3"/>
      <c r="Q2519" s="3"/>
      <c r="R2519" s="3"/>
      <c r="S2519" s="3"/>
      <c r="T2519" s="3"/>
      <c r="U2519" s="3"/>
      <c r="V2519" s="3"/>
      <c r="W2519" s="3"/>
      <c r="X2519" s="3"/>
      <c r="Y2519" s="3"/>
      <c r="Z2519" s="3"/>
      <c r="AA2519" s="3"/>
      <c r="AB2519" s="3"/>
      <c r="AC2519" s="3"/>
      <c r="AD2519" s="3"/>
      <c r="AE2519" s="3"/>
      <c r="AF2519" s="3"/>
      <c r="AG2519" s="3"/>
      <c r="AH2519" s="3"/>
      <c r="AI2519" s="3"/>
      <c r="AJ2519" s="3"/>
      <c r="AK2519" s="3"/>
      <c r="AL2519" s="3"/>
      <c r="AM2519" s="3"/>
      <c r="AN2519" s="3"/>
      <c r="AO2519" s="3"/>
      <c r="AP2519" s="3"/>
      <c r="AQ2519" s="3"/>
      <c r="AR2519" s="3"/>
      <c r="AS2519" s="3"/>
      <c r="AT2519" s="3"/>
      <c r="AU2519" s="3"/>
      <c r="AV2519" s="3"/>
      <c r="AW2519" s="3"/>
      <c r="AX2519" s="3"/>
      <c r="AY2519" s="3"/>
      <c r="AZ2519" s="3"/>
      <c r="BA2519" s="3"/>
      <c r="BB2519" s="3"/>
      <c r="BC2519" s="3"/>
      <c r="BD2519" s="3"/>
      <c r="BE2519" s="3"/>
      <c r="BF2519" s="3"/>
      <c r="BG2519" s="3"/>
      <c r="BH2519" s="3"/>
      <c r="BI2519" s="3"/>
      <c r="BJ2519" s="3"/>
      <c r="BK2519" s="3"/>
      <c r="BL2519" s="51"/>
      <c r="BM2519" s="8"/>
      <c r="BN2519" s="8"/>
      <c r="BO2519" s="10"/>
      <c r="BP2519" s="8"/>
      <c r="BQ2519" s="8"/>
      <c r="BR2519" s="8"/>
      <c r="BS2519" s="8"/>
      <c r="BT2519" s="8"/>
      <c r="BU2519" s="8"/>
      <c r="BV2519" s="8"/>
      <c r="BW2519" s="8"/>
    </row>
    <row r="2520" spans="1:75" x14ac:dyDescent="0.3">
      <c r="A2520" s="7"/>
      <c r="B2520" s="3"/>
      <c r="C2520" s="3"/>
      <c r="D2520" s="3"/>
      <c r="E2520" s="3"/>
      <c r="F2520" s="3"/>
      <c r="H2520" s="3"/>
      <c r="I2520" s="3"/>
      <c r="J2520" s="3"/>
      <c r="K2520" s="3"/>
      <c r="L2520" s="3"/>
      <c r="M2520" s="3"/>
      <c r="N2520" s="3"/>
      <c r="O2520" s="3"/>
      <c r="P2520" s="3"/>
      <c r="Q2520" s="3"/>
      <c r="R2520" s="3"/>
      <c r="S2520" s="3"/>
      <c r="T2520" s="3"/>
      <c r="U2520" s="3"/>
      <c r="V2520" s="3"/>
      <c r="W2520" s="3"/>
      <c r="X2520" s="3"/>
      <c r="Y2520" s="3"/>
      <c r="Z2520" s="3"/>
      <c r="AA2520" s="3"/>
      <c r="AB2520" s="3"/>
      <c r="AC2520" s="3"/>
      <c r="AD2520" s="3"/>
      <c r="AE2520" s="3"/>
      <c r="AF2520" s="3"/>
      <c r="AG2520" s="3"/>
      <c r="AH2520" s="3"/>
      <c r="AI2520" s="3"/>
      <c r="AJ2520" s="3"/>
      <c r="AK2520" s="3"/>
      <c r="AL2520" s="3"/>
      <c r="AM2520" s="3"/>
      <c r="AN2520" s="3"/>
      <c r="AO2520" s="3"/>
      <c r="AP2520" s="3"/>
      <c r="AQ2520" s="3"/>
      <c r="AR2520" s="3"/>
      <c r="AS2520" s="3"/>
      <c r="AT2520" s="3"/>
      <c r="AU2520" s="3"/>
      <c r="AV2520" s="3"/>
      <c r="AW2520" s="3"/>
      <c r="AX2520" s="3"/>
      <c r="AY2520" s="3"/>
      <c r="AZ2520" s="3"/>
      <c r="BA2520" s="3"/>
      <c r="BB2520" s="3"/>
      <c r="BC2520" s="3"/>
      <c r="BD2520" s="3"/>
      <c r="BE2520" s="3"/>
      <c r="BF2520" s="3"/>
      <c r="BG2520" s="3"/>
      <c r="BH2520" s="3"/>
      <c r="BI2520" s="3"/>
      <c r="BJ2520" s="3"/>
      <c r="BK2520" s="3"/>
      <c r="BL2520" s="51"/>
      <c r="BM2520" s="8"/>
      <c r="BN2520" s="8"/>
      <c r="BO2520" s="10"/>
      <c r="BP2520" s="8"/>
      <c r="BQ2520" s="8"/>
      <c r="BR2520" s="8"/>
      <c r="BS2520" s="8"/>
      <c r="BT2520" s="8"/>
      <c r="BU2520" s="8"/>
      <c r="BV2520" s="8"/>
      <c r="BW2520" s="8"/>
    </row>
    <row r="2521" spans="1:75" x14ac:dyDescent="0.3">
      <c r="A2521" s="7"/>
      <c r="B2521" s="3"/>
      <c r="C2521" s="3"/>
      <c r="D2521" s="3"/>
      <c r="E2521" s="3"/>
      <c r="F2521" s="3"/>
      <c r="H2521" s="3"/>
      <c r="I2521" s="3"/>
      <c r="J2521" s="3"/>
      <c r="K2521" s="3"/>
      <c r="L2521" s="3"/>
      <c r="M2521" s="3"/>
      <c r="N2521" s="3"/>
      <c r="O2521" s="3"/>
      <c r="P2521" s="3"/>
      <c r="Q2521" s="3"/>
      <c r="R2521" s="3"/>
      <c r="S2521" s="3"/>
      <c r="T2521" s="3"/>
      <c r="U2521" s="3"/>
      <c r="V2521" s="3"/>
      <c r="W2521" s="3"/>
      <c r="X2521" s="3"/>
      <c r="Y2521" s="3"/>
      <c r="Z2521" s="3"/>
      <c r="AA2521" s="3"/>
      <c r="AB2521" s="3"/>
      <c r="AC2521" s="3"/>
      <c r="AD2521" s="3"/>
      <c r="AE2521" s="3"/>
      <c r="AF2521" s="3"/>
      <c r="AG2521" s="3"/>
      <c r="AH2521" s="3"/>
      <c r="AI2521" s="3"/>
      <c r="AJ2521" s="3"/>
      <c r="AK2521" s="3"/>
      <c r="AL2521" s="3"/>
      <c r="AM2521" s="3"/>
      <c r="AN2521" s="3"/>
      <c r="AO2521" s="3"/>
      <c r="AP2521" s="3"/>
      <c r="AQ2521" s="3"/>
      <c r="AR2521" s="3"/>
      <c r="AS2521" s="3"/>
      <c r="AT2521" s="3"/>
      <c r="AU2521" s="3"/>
      <c r="AV2521" s="3"/>
      <c r="AW2521" s="3"/>
      <c r="AX2521" s="3"/>
      <c r="AY2521" s="3"/>
      <c r="AZ2521" s="3"/>
      <c r="BA2521" s="3"/>
      <c r="BB2521" s="3"/>
      <c r="BC2521" s="3"/>
      <c r="BD2521" s="3"/>
      <c r="BE2521" s="3"/>
      <c r="BF2521" s="3"/>
      <c r="BG2521" s="3"/>
      <c r="BH2521" s="3"/>
      <c r="BI2521" s="3"/>
      <c r="BJ2521" s="3"/>
      <c r="BK2521" s="3"/>
      <c r="BL2521" s="51"/>
      <c r="BM2521" s="8"/>
      <c r="BN2521" s="8"/>
      <c r="BO2521" s="10"/>
      <c r="BP2521" s="8"/>
      <c r="BQ2521" s="8"/>
      <c r="BR2521" s="8"/>
      <c r="BS2521" s="8"/>
      <c r="BT2521" s="8"/>
      <c r="BU2521" s="8"/>
      <c r="BV2521" s="8"/>
      <c r="BW2521" s="8"/>
    </row>
    <row r="2522" spans="1:75" x14ac:dyDescent="0.3">
      <c r="A2522" s="7"/>
      <c r="B2522" s="3"/>
      <c r="C2522" s="3"/>
      <c r="D2522" s="3"/>
      <c r="E2522" s="3"/>
      <c r="F2522" s="3"/>
      <c r="H2522" s="3"/>
      <c r="I2522" s="3"/>
      <c r="J2522" s="3"/>
      <c r="K2522" s="3"/>
      <c r="L2522" s="3"/>
      <c r="M2522" s="3"/>
      <c r="N2522" s="3"/>
      <c r="O2522" s="3"/>
      <c r="P2522" s="3"/>
      <c r="Q2522" s="3"/>
      <c r="R2522" s="3"/>
      <c r="S2522" s="3"/>
      <c r="T2522" s="3"/>
      <c r="U2522" s="3"/>
      <c r="V2522" s="3"/>
      <c r="W2522" s="3"/>
      <c r="X2522" s="3"/>
      <c r="Y2522" s="3"/>
      <c r="Z2522" s="3"/>
      <c r="AA2522" s="3"/>
      <c r="AB2522" s="3"/>
      <c r="AC2522" s="3"/>
      <c r="AD2522" s="3"/>
      <c r="AE2522" s="3"/>
      <c r="AF2522" s="3"/>
      <c r="AG2522" s="3"/>
      <c r="AH2522" s="3"/>
      <c r="AI2522" s="3"/>
      <c r="AJ2522" s="3"/>
      <c r="AK2522" s="3"/>
      <c r="AL2522" s="3"/>
      <c r="AM2522" s="3"/>
      <c r="AN2522" s="3"/>
      <c r="AO2522" s="3"/>
      <c r="AP2522" s="3"/>
      <c r="AQ2522" s="3"/>
      <c r="AR2522" s="3"/>
      <c r="AS2522" s="3"/>
      <c r="AT2522" s="3"/>
      <c r="AU2522" s="3"/>
      <c r="AV2522" s="3"/>
      <c r="AW2522" s="3"/>
      <c r="AX2522" s="3"/>
      <c r="AY2522" s="3"/>
      <c r="AZ2522" s="3"/>
      <c r="BA2522" s="3"/>
      <c r="BB2522" s="3"/>
      <c r="BC2522" s="3"/>
      <c r="BD2522" s="3"/>
      <c r="BE2522" s="3"/>
      <c r="BF2522" s="3"/>
      <c r="BG2522" s="3"/>
      <c r="BH2522" s="3"/>
      <c r="BI2522" s="3"/>
      <c r="BJ2522" s="3"/>
      <c r="BK2522" s="3"/>
      <c r="BL2522" s="51"/>
      <c r="BM2522" s="8"/>
      <c r="BN2522" s="8"/>
      <c r="BO2522" s="10"/>
      <c r="BP2522" s="8"/>
      <c r="BQ2522" s="8"/>
      <c r="BR2522" s="8"/>
      <c r="BS2522" s="8"/>
      <c r="BT2522" s="8"/>
      <c r="BU2522" s="8"/>
      <c r="BV2522" s="8"/>
      <c r="BW2522" s="8"/>
    </row>
    <row r="2523" spans="1:75" x14ac:dyDescent="0.3">
      <c r="A2523" s="7"/>
      <c r="B2523" s="3"/>
      <c r="C2523" s="3"/>
      <c r="D2523" s="3"/>
      <c r="E2523" s="3"/>
      <c r="F2523" s="3"/>
      <c r="H2523" s="3"/>
      <c r="I2523" s="3"/>
      <c r="J2523" s="3"/>
      <c r="K2523" s="3"/>
      <c r="L2523" s="3"/>
      <c r="M2523" s="3"/>
      <c r="N2523" s="3"/>
      <c r="O2523" s="3"/>
      <c r="P2523" s="3"/>
      <c r="Q2523" s="3"/>
      <c r="R2523" s="3"/>
      <c r="S2523" s="3"/>
      <c r="T2523" s="3"/>
      <c r="U2523" s="3"/>
      <c r="V2523" s="3"/>
      <c r="W2523" s="3"/>
      <c r="X2523" s="3"/>
      <c r="Y2523" s="3"/>
      <c r="Z2523" s="3"/>
      <c r="AA2523" s="3"/>
      <c r="AB2523" s="3"/>
      <c r="AC2523" s="3"/>
      <c r="AD2523" s="3"/>
      <c r="AE2523" s="3"/>
      <c r="AF2523" s="3"/>
      <c r="AG2523" s="3"/>
      <c r="AH2523" s="3"/>
      <c r="AI2523" s="3"/>
      <c r="AJ2523" s="3"/>
      <c r="AK2523" s="3"/>
      <c r="AL2523" s="3"/>
      <c r="AM2523" s="3"/>
      <c r="AN2523" s="3"/>
      <c r="AO2523" s="3"/>
      <c r="AP2523" s="3"/>
      <c r="AQ2523" s="3"/>
      <c r="AR2523" s="3"/>
      <c r="AS2523" s="3"/>
      <c r="AT2523" s="3"/>
      <c r="AU2523" s="3"/>
      <c r="AV2523" s="3"/>
      <c r="AW2523" s="3"/>
      <c r="AX2523" s="3"/>
      <c r="AY2523" s="3"/>
      <c r="AZ2523" s="3"/>
      <c r="BA2523" s="3"/>
      <c r="BB2523" s="3"/>
      <c r="BC2523" s="3"/>
      <c r="BD2523" s="3"/>
      <c r="BE2523" s="3"/>
      <c r="BF2523" s="3"/>
      <c r="BG2523" s="3"/>
      <c r="BH2523" s="3"/>
      <c r="BI2523" s="3"/>
      <c r="BJ2523" s="3"/>
      <c r="BK2523" s="3"/>
      <c r="BL2523" s="51"/>
      <c r="BM2523" s="8"/>
      <c r="BN2523" s="8"/>
      <c r="BO2523" s="10"/>
      <c r="BP2523" s="8"/>
      <c r="BQ2523" s="8"/>
      <c r="BR2523" s="8"/>
      <c r="BS2523" s="8"/>
      <c r="BT2523" s="8"/>
      <c r="BU2523" s="8"/>
      <c r="BV2523" s="8"/>
      <c r="BW2523" s="8"/>
    </row>
    <row r="2524" spans="1:75" x14ac:dyDescent="0.3">
      <c r="A2524" s="7"/>
      <c r="B2524" s="3"/>
      <c r="C2524" s="3"/>
      <c r="D2524" s="3"/>
      <c r="E2524" s="3"/>
      <c r="F2524" s="3"/>
      <c r="H2524" s="3"/>
      <c r="I2524" s="3"/>
      <c r="J2524" s="3"/>
      <c r="K2524" s="3"/>
      <c r="L2524" s="3"/>
      <c r="M2524" s="3"/>
      <c r="N2524" s="3"/>
      <c r="O2524" s="3"/>
      <c r="P2524" s="3"/>
      <c r="Q2524" s="3"/>
      <c r="R2524" s="3"/>
      <c r="S2524" s="3"/>
      <c r="T2524" s="3"/>
      <c r="U2524" s="3"/>
      <c r="V2524" s="3"/>
      <c r="W2524" s="3"/>
      <c r="X2524" s="3"/>
      <c r="Y2524" s="3"/>
      <c r="Z2524" s="3"/>
      <c r="AA2524" s="3"/>
      <c r="AB2524" s="3"/>
      <c r="AC2524" s="3"/>
      <c r="AD2524" s="3"/>
      <c r="AE2524" s="3"/>
      <c r="AF2524" s="3"/>
      <c r="AG2524" s="3"/>
      <c r="AH2524" s="3"/>
      <c r="AI2524" s="3"/>
      <c r="AJ2524" s="3"/>
      <c r="AK2524" s="3"/>
      <c r="AL2524" s="3"/>
      <c r="AM2524" s="3"/>
      <c r="AN2524" s="3"/>
      <c r="AO2524" s="3"/>
      <c r="AP2524" s="3"/>
      <c r="AQ2524" s="3"/>
      <c r="AR2524" s="3"/>
      <c r="AS2524" s="3"/>
      <c r="AT2524" s="3"/>
      <c r="AU2524" s="3"/>
      <c r="AV2524" s="3"/>
      <c r="AW2524" s="3"/>
      <c r="AX2524" s="3"/>
      <c r="AY2524" s="3"/>
      <c r="AZ2524" s="3"/>
      <c r="BA2524" s="3"/>
      <c r="BB2524" s="3"/>
      <c r="BC2524" s="3"/>
      <c r="BD2524" s="3"/>
      <c r="BE2524" s="3"/>
      <c r="BF2524" s="3"/>
      <c r="BG2524" s="3"/>
      <c r="BH2524" s="3"/>
      <c r="BI2524" s="3"/>
      <c r="BJ2524" s="3"/>
      <c r="BK2524" s="3"/>
      <c r="BL2524" s="51"/>
      <c r="BM2524" s="8"/>
      <c r="BN2524" s="8"/>
      <c r="BO2524" s="10"/>
      <c r="BP2524" s="8"/>
      <c r="BQ2524" s="8"/>
      <c r="BR2524" s="8"/>
      <c r="BS2524" s="8"/>
      <c r="BT2524" s="8"/>
      <c r="BU2524" s="8"/>
      <c r="BV2524" s="8"/>
      <c r="BW2524" s="8"/>
    </row>
    <row r="2525" spans="1:75" x14ac:dyDescent="0.3">
      <c r="A2525" s="7"/>
      <c r="B2525" s="3"/>
      <c r="C2525" s="3"/>
      <c r="D2525" s="3"/>
      <c r="E2525" s="3"/>
      <c r="F2525" s="3"/>
      <c r="H2525" s="3"/>
      <c r="I2525" s="3"/>
      <c r="J2525" s="3"/>
      <c r="K2525" s="3"/>
      <c r="L2525" s="3"/>
      <c r="M2525" s="3"/>
      <c r="N2525" s="3"/>
      <c r="O2525" s="3"/>
      <c r="P2525" s="3"/>
      <c r="Q2525" s="3"/>
      <c r="R2525" s="3"/>
      <c r="S2525" s="3"/>
      <c r="T2525" s="3"/>
      <c r="U2525" s="3"/>
      <c r="V2525" s="3"/>
      <c r="W2525" s="3"/>
      <c r="X2525" s="3"/>
      <c r="Y2525" s="3"/>
      <c r="Z2525" s="3"/>
      <c r="AA2525" s="3"/>
      <c r="AB2525" s="3"/>
      <c r="AC2525" s="3"/>
      <c r="AD2525" s="3"/>
      <c r="AE2525" s="3"/>
      <c r="AF2525" s="3"/>
      <c r="AG2525" s="3"/>
      <c r="AH2525" s="3"/>
      <c r="AI2525" s="3"/>
      <c r="AJ2525" s="3"/>
      <c r="AK2525" s="3"/>
      <c r="AL2525" s="3"/>
      <c r="AM2525" s="3"/>
      <c r="AN2525" s="3"/>
      <c r="AO2525" s="3"/>
      <c r="AP2525" s="3"/>
      <c r="AQ2525" s="3"/>
      <c r="AR2525" s="3"/>
      <c r="AS2525" s="3"/>
      <c r="AT2525" s="3"/>
      <c r="AU2525" s="3"/>
      <c r="AV2525" s="3"/>
      <c r="AW2525" s="3"/>
      <c r="AX2525" s="3"/>
      <c r="AY2525" s="3"/>
      <c r="AZ2525" s="3"/>
      <c r="BA2525" s="3"/>
      <c r="BB2525" s="3"/>
      <c r="BC2525" s="3"/>
      <c r="BD2525" s="3"/>
      <c r="BE2525" s="3"/>
      <c r="BF2525" s="3"/>
      <c r="BG2525" s="3"/>
      <c r="BH2525" s="3"/>
      <c r="BI2525" s="3"/>
      <c r="BJ2525" s="3"/>
      <c r="BK2525" s="3"/>
      <c r="BL2525" s="51"/>
      <c r="BM2525" s="8"/>
      <c r="BN2525" s="8"/>
      <c r="BO2525" s="10"/>
      <c r="BP2525" s="8"/>
      <c r="BQ2525" s="8"/>
      <c r="BR2525" s="8"/>
      <c r="BS2525" s="8"/>
      <c r="BT2525" s="8"/>
      <c r="BU2525" s="8"/>
      <c r="BV2525" s="8"/>
      <c r="BW2525" s="8"/>
    </row>
    <row r="2526" spans="1:75" x14ac:dyDescent="0.3">
      <c r="A2526" s="7"/>
      <c r="B2526" s="3"/>
      <c r="C2526" s="3"/>
      <c r="D2526" s="3"/>
      <c r="E2526" s="3"/>
      <c r="F2526" s="3"/>
      <c r="H2526" s="3"/>
      <c r="I2526" s="3"/>
      <c r="J2526" s="3"/>
      <c r="K2526" s="3"/>
      <c r="L2526" s="3"/>
      <c r="M2526" s="3"/>
      <c r="N2526" s="3"/>
      <c r="O2526" s="3"/>
      <c r="P2526" s="3"/>
      <c r="Q2526" s="3"/>
      <c r="R2526" s="3"/>
      <c r="S2526" s="3"/>
      <c r="T2526" s="3"/>
      <c r="U2526" s="3"/>
      <c r="V2526" s="3"/>
      <c r="W2526" s="3"/>
      <c r="X2526" s="3"/>
      <c r="Y2526" s="3"/>
      <c r="Z2526" s="3"/>
      <c r="AA2526" s="3"/>
      <c r="AB2526" s="3"/>
      <c r="AC2526" s="3"/>
      <c r="AD2526" s="3"/>
      <c r="AE2526" s="3"/>
      <c r="AF2526" s="3"/>
      <c r="AG2526" s="3"/>
      <c r="AH2526" s="3"/>
      <c r="AI2526" s="3"/>
      <c r="AJ2526" s="3"/>
      <c r="AK2526" s="3"/>
      <c r="AL2526" s="3"/>
      <c r="AM2526" s="3"/>
      <c r="AN2526" s="3"/>
      <c r="AO2526" s="3"/>
      <c r="AP2526" s="3"/>
      <c r="AQ2526" s="3"/>
      <c r="AR2526" s="3"/>
      <c r="AS2526" s="3"/>
      <c r="AT2526" s="3"/>
      <c r="AU2526" s="3"/>
      <c r="AV2526" s="3"/>
      <c r="AW2526" s="3"/>
      <c r="AX2526" s="3"/>
      <c r="AY2526" s="3"/>
      <c r="AZ2526" s="3"/>
      <c r="BA2526" s="3"/>
      <c r="BB2526" s="3"/>
      <c r="BC2526" s="3"/>
      <c r="BD2526" s="3"/>
      <c r="BE2526" s="3"/>
      <c r="BF2526" s="3"/>
      <c r="BG2526" s="3"/>
      <c r="BH2526" s="3"/>
      <c r="BI2526" s="3"/>
      <c r="BJ2526" s="3"/>
      <c r="BK2526" s="3"/>
      <c r="BL2526" s="51"/>
      <c r="BM2526" s="8"/>
      <c r="BN2526" s="8"/>
      <c r="BO2526" s="10"/>
      <c r="BP2526" s="8"/>
      <c r="BQ2526" s="8"/>
      <c r="BR2526" s="8"/>
      <c r="BS2526" s="8"/>
      <c r="BT2526" s="8"/>
      <c r="BU2526" s="8"/>
      <c r="BV2526" s="8"/>
      <c r="BW2526" s="8"/>
    </row>
    <row r="2527" spans="1:75" x14ac:dyDescent="0.3">
      <c r="A2527" s="7"/>
      <c r="B2527" s="3"/>
      <c r="C2527" s="3"/>
      <c r="D2527" s="3"/>
      <c r="E2527" s="3"/>
      <c r="F2527" s="3"/>
      <c r="H2527" s="3"/>
      <c r="I2527" s="3"/>
      <c r="J2527" s="3"/>
      <c r="K2527" s="3"/>
      <c r="L2527" s="3"/>
      <c r="M2527" s="3"/>
      <c r="N2527" s="3"/>
      <c r="O2527" s="3"/>
      <c r="P2527" s="3"/>
      <c r="Q2527" s="3"/>
      <c r="R2527" s="3"/>
      <c r="S2527" s="3"/>
      <c r="T2527" s="3"/>
      <c r="U2527" s="3"/>
      <c r="V2527" s="3"/>
      <c r="W2527" s="3"/>
      <c r="X2527" s="3"/>
      <c r="Y2527" s="3"/>
      <c r="Z2527" s="3"/>
      <c r="AA2527" s="3"/>
      <c r="AB2527" s="3"/>
      <c r="AC2527" s="3"/>
      <c r="AD2527" s="3"/>
      <c r="AE2527" s="3"/>
      <c r="AF2527" s="3"/>
      <c r="AG2527" s="3"/>
      <c r="AH2527" s="3"/>
      <c r="AI2527" s="3"/>
      <c r="AJ2527" s="3"/>
      <c r="AK2527" s="3"/>
      <c r="AL2527" s="3"/>
      <c r="AM2527" s="3"/>
      <c r="AN2527" s="3"/>
      <c r="AO2527" s="3"/>
      <c r="AP2527" s="3"/>
      <c r="AQ2527" s="3"/>
      <c r="AR2527" s="3"/>
      <c r="AS2527" s="3"/>
      <c r="AT2527" s="3"/>
      <c r="AU2527" s="3"/>
      <c r="AV2527" s="3"/>
      <c r="AW2527" s="3"/>
      <c r="AX2527" s="3"/>
      <c r="AY2527" s="3"/>
      <c r="AZ2527" s="3"/>
      <c r="BA2527" s="3"/>
      <c r="BB2527" s="3"/>
      <c r="BC2527" s="3"/>
      <c r="BD2527" s="3"/>
      <c r="BE2527" s="3"/>
      <c r="BF2527" s="3"/>
      <c r="BG2527" s="3"/>
      <c r="BH2527" s="3"/>
      <c r="BI2527" s="3"/>
      <c r="BJ2527" s="3"/>
      <c r="BK2527" s="3"/>
      <c r="BL2527" s="51"/>
      <c r="BM2527" s="8"/>
      <c r="BN2527" s="8"/>
      <c r="BO2527" s="10"/>
      <c r="BP2527" s="8"/>
      <c r="BQ2527" s="8"/>
      <c r="BR2527" s="8"/>
      <c r="BS2527" s="8"/>
      <c r="BT2527" s="8"/>
      <c r="BU2527" s="8"/>
      <c r="BV2527" s="8"/>
      <c r="BW2527" s="8"/>
    </row>
    <row r="2528" spans="1:75" x14ac:dyDescent="0.3">
      <c r="A2528" s="7"/>
      <c r="B2528" s="3"/>
      <c r="C2528" s="3"/>
      <c r="D2528" s="3"/>
      <c r="E2528" s="3"/>
      <c r="F2528" s="3"/>
      <c r="H2528" s="3"/>
      <c r="I2528" s="3"/>
      <c r="J2528" s="3"/>
      <c r="K2528" s="3"/>
      <c r="L2528" s="3"/>
      <c r="M2528" s="3"/>
      <c r="N2528" s="3"/>
      <c r="O2528" s="3"/>
      <c r="P2528" s="3"/>
      <c r="Q2528" s="3"/>
      <c r="R2528" s="3"/>
      <c r="S2528" s="3"/>
      <c r="T2528" s="3"/>
      <c r="U2528" s="3"/>
      <c r="V2528" s="3"/>
      <c r="W2528" s="3"/>
      <c r="X2528" s="3"/>
      <c r="Y2528" s="3"/>
      <c r="Z2528" s="3"/>
      <c r="AA2528" s="3"/>
      <c r="AB2528" s="3"/>
      <c r="AC2528" s="3"/>
      <c r="AD2528" s="3"/>
      <c r="AE2528" s="3"/>
      <c r="AF2528" s="3"/>
      <c r="AG2528" s="3"/>
      <c r="AH2528" s="3"/>
      <c r="AI2528" s="3"/>
      <c r="AJ2528" s="3"/>
      <c r="AK2528" s="3"/>
      <c r="AL2528" s="3"/>
      <c r="AM2528" s="3"/>
      <c r="AN2528" s="3"/>
      <c r="AO2528" s="3"/>
      <c r="AP2528" s="3"/>
      <c r="AQ2528" s="3"/>
      <c r="AR2528" s="3"/>
      <c r="AS2528" s="3"/>
      <c r="AT2528" s="3"/>
      <c r="AU2528" s="3"/>
      <c r="AV2528" s="3"/>
      <c r="AW2528" s="3"/>
      <c r="AX2528" s="3"/>
      <c r="AY2528" s="3"/>
      <c r="AZ2528" s="3"/>
      <c r="BA2528" s="3"/>
      <c r="BB2528" s="3"/>
      <c r="BC2528" s="3"/>
      <c r="BD2528" s="3"/>
      <c r="BE2528" s="3"/>
      <c r="BF2528" s="3"/>
      <c r="BG2528" s="3"/>
      <c r="BH2528" s="3"/>
      <c r="BI2528" s="3"/>
      <c r="BJ2528" s="3"/>
      <c r="BK2528" s="3"/>
      <c r="BL2528" s="51"/>
      <c r="BM2528" s="8"/>
      <c r="BN2528" s="8"/>
      <c r="BO2528" s="10"/>
      <c r="BP2528" s="8"/>
      <c r="BQ2528" s="8"/>
      <c r="BR2528" s="8"/>
      <c r="BS2528" s="8"/>
      <c r="BT2528" s="8"/>
      <c r="BU2528" s="8"/>
      <c r="BV2528" s="8"/>
      <c r="BW2528" s="8"/>
    </row>
    <row r="2529" spans="1:75" x14ac:dyDescent="0.3">
      <c r="A2529" s="7"/>
      <c r="B2529" s="3"/>
      <c r="C2529" s="3"/>
      <c r="D2529" s="3"/>
      <c r="E2529" s="3"/>
      <c r="F2529" s="3"/>
      <c r="H2529" s="3"/>
      <c r="I2529" s="3"/>
      <c r="J2529" s="3"/>
      <c r="K2529" s="3"/>
      <c r="L2529" s="3"/>
      <c r="M2529" s="3"/>
      <c r="N2529" s="3"/>
      <c r="O2529" s="3"/>
      <c r="P2529" s="3"/>
      <c r="Q2529" s="3"/>
      <c r="R2529" s="3"/>
      <c r="S2529" s="3"/>
      <c r="T2529" s="3"/>
      <c r="U2529" s="3"/>
      <c r="V2529" s="3"/>
      <c r="W2529" s="3"/>
      <c r="X2529" s="3"/>
      <c r="Y2529" s="3"/>
      <c r="Z2529" s="3"/>
      <c r="AA2529" s="3"/>
      <c r="AB2529" s="3"/>
      <c r="AC2529" s="3"/>
      <c r="AD2529" s="3"/>
      <c r="AE2529" s="3"/>
      <c r="AF2529" s="3"/>
      <c r="AG2529" s="3"/>
      <c r="AH2529" s="3"/>
      <c r="AI2529" s="3"/>
      <c r="AJ2529" s="3"/>
      <c r="AK2529" s="3"/>
      <c r="AL2529" s="3"/>
      <c r="AM2529" s="3"/>
      <c r="AN2529" s="3"/>
      <c r="AO2529" s="3"/>
      <c r="AP2529" s="3"/>
      <c r="AQ2529" s="3"/>
      <c r="AR2529" s="3"/>
      <c r="AS2529" s="3"/>
      <c r="AT2529" s="3"/>
      <c r="AU2529" s="3"/>
      <c r="AV2529" s="3"/>
      <c r="AW2529" s="3"/>
      <c r="AX2529" s="3"/>
      <c r="AY2529" s="3"/>
      <c r="AZ2529" s="3"/>
      <c r="BA2529" s="3"/>
      <c r="BB2529" s="3"/>
      <c r="BC2529" s="3"/>
      <c r="BD2529" s="3"/>
      <c r="BE2529" s="3"/>
      <c r="BF2529" s="3"/>
      <c r="BG2529" s="3"/>
      <c r="BH2529" s="3"/>
      <c r="BI2529" s="3"/>
      <c r="BJ2529" s="3"/>
      <c r="BK2529" s="3"/>
      <c r="BL2529" s="51"/>
      <c r="BM2529" s="8"/>
      <c r="BN2529" s="8"/>
      <c r="BO2529" s="10"/>
      <c r="BP2529" s="8"/>
      <c r="BQ2529" s="8"/>
      <c r="BR2529" s="8"/>
      <c r="BS2529" s="8"/>
      <c r="BT2529" s="8"/>
      <c r="BU2529" s="8"/>
      <c r="BV2529" s="8"/>
      <c r="BW2529" s="8"/>
    </row>
    <row r="2530" spans="1:75" x14ac:dyDescent="0.3">
      <c r="A2530" s="7"/>
      <c r="B2530" s="3"/>
      <c r="C2530" s="3"/>
      <c r="D2530" s="3"/>
      <c r="E2530" s="3"/>
      <c r="F2530" s="3"/>
      <c r="H2530" s="3"/>
      <c r="I2530" s="3"/>
      <c r="J2530" s="3"/>
      <c r="K2530" s="3"/>
      <c r="L2530" s="3"/>
      <c r="M2530" s="3"/>
      <c r="N2530" s="3"/>
      <c r="O2530" s="3"/>
      <c r="P2530" s="3"/>
      <c r="Q2530" s="3"/>
      <c r="R2530" s="3"/>
      <c r="S2530" s="3"/>
      <c r="T2530" s="3"/>
      <c r="U2530" s="3"/>
      <c r="V2530" s="3"/>
      <c r="W2530" s="3"/>
      <c r="X2530" s="3"/>
      <c r="Y2530" s="3"/>
      <c r="Z2530" s="3"/>
      <c r="AA2530" s="3"/>
      <c r="AB2530" s="3"/>
      <c r="AC2530" s="3"/>
      <c r="AD2530" s="3"/>
      <c r="AE2530" s="3"/>
      <c r="AF2530" s="3"/>
      <c r="AG2530" s="3"/>
      <c r="AH2530" s="3"/>
      <c r="AI2530" s="3"/>
      <c r="AJ2530" s="3"/>
      <c r="AK2530" s="3"/>
      <c r="AL2530" s="3"/>
      <c r="AM2530" s="3"/>
      <c r="AN2530" s="3"/>
      <c r="AO2530" s="3"/>
      <c r="AP2530" s="3"/>
      <c r="AQ2530" s="3"/>
      <c r="AR2530" s="3"/>
      <c r="AS2530" s="3"/>
      <c r="AT2530" s="3"/>
      <c r="AU2530" s="3"/>
      <c r="AV2530" s="3"/>
      <c r="AW2530" s="3"/>
      <c r="AX2530" s="3"/>
      <c r="AY2530" s="3"/>
      <c r="AZ2530" s="3"/>
      <c r="BA2530" s="3"/>
      <c r="BB2530" s="3"/>
      <c r="BC2530" s="3"/>
      <c r="BD2530" s="3"/>
      <c r="BE2530" s="3"/>
      <c r="BF2530" s="3"/>
      <c r="BG2530" s="3"/>
      <c r="BH2530" s="3"/>
      <c r="BI2530" s="3"/>
      <c r="BJ2530" s="3"/>
      <c r="BK2530" s="3"/>
      <c r="BL2530" s="51"/>
      <c r="BM2530" s="8"/>
      <c r="BN2530" s="8"/>
      <c r="BO2530" s="10"/>
      <c r="BP2530" s="8"/>
      <c r="BQ2530" s="8"/>
      <c r="BR2530" s="8"/>
      <c r="BS2530" s="8"/>
      <c r="BT2530" s="8"/>
      <c r="BU2530" s="8"/>
      <c r="BV2530" s="8"/>
      <c r="BW2530" s="8"/>
    </row>
    <row r="2531" spans="1:75" x14ac:dyDescent="0.3">
      <c r="A2531" s="7"/>
      <c r="B2531" s="3"/>
      <c r="C2531" s="3"/>
      <c r="D2531" s="3"/>
      <c r="E2531" s="3"/>
      <c r="F2531" s="3"/>
      <c r="H2531" s="3"/>
      <c r="I2531" s="3"/>
      <c r="J2531" s="3"/>
      <c r="K2531" s="3"/>
      <c r="L2531" s="3"/>
      <c r="M2531" s="3"/>
      <c r="N2531" s="3"/>
      <c r="O2531" s="3"/>
      <c r="P2531" s="3"/>
      <c r="Q2531" s="3"/>
      <c r="R2531" s="3"/>
      <c r="S2531" s="3"/>
      <c r="T2531" s="3"/>
      <c r="U2531" s="3"/>
      <c r="V2531" s="3"/>
      <c r="W2531" s="3"/>
      <c r="X2531" s="3"/>
      <c r="Y2531" s="3"/>
      <c r="Z2531" s="3"/>
      <c r="AA2531" s="3"/>
      <c r="AB2531" s="3"/>
      <c r="AC2531" s="3"/>
      <c r="AD2531" s="3"/>
      <c r="AE2531" s="3"/>
      <c r="AF2531" s="3"/>
      <c r="AG2531" s="3"/>
      <c r="AH2531" s="3"/>
      <c r="AI2531" s="3"/>
      <c r="AJ2531" s="3"/>
      <c r="AK2531" s="3"/>
      <c r="AL2531" s="3"/>
      <c r="AM2531" s="3"/>
      <c r="AN2531" s="3"/>
      <c r="AO2531" s="3"/>
      <c r="AP2531" s="3"/>
      <c r="AQ2531" s="3"/>
      <c r="AR2531" s="3"/>
      <c r="AS2531" s="3"/>
      <c r="AT2531" s="3"/>
      <c r="AU2531" s="3"/>
      <c r="AV2531" s="3"/>
      <c r="AW2531" s="3"/>
      <c r="AX2531" s="3"/>
      <c r="AY2531" s="3"/>
      <c r="AZ2531" s="3"/>
      <c r="BA2531" s="3"/>
      <c r="BB2531" s="3"/>
      <c r="BC2531" s="3"/>
      <c r="BD2531" s="3"/>
      <c r="BE2531" s="3"/>
      <c r="BF2531" s="3"/>
      <c r="BG2531" s="3"/>
      <c r="BH2531" s="3"/>
      <c r="BI2531" s="3"/>
      <c r="BJ2531" s="3"/>
      <c r="BK2531" s="3"/>
      <c r="BL2531" s="51"/>
      <c r="BM2531" s="8"/>
      <c r="BN2531" s="8"/>
      <c r="BO2531" s="10"/>
      <c r="BP2531" s="8"/>
      <c r="BQ2531" s="8"/>
      <c r="BR2531" s="8"/>
      <c r="BS2531" s="8"/>
      <c r="BT2531" s="8"/>
      <c r="BU2531" s="8"/>
      <c r="BV2531" s="8"/>
      <c r="BW2531" s="8"/>
    </row>
    <row r="2532" spans="1:75" x14ac:dyDescent="0.3">
      <c r="A2532" s="7"/>
      <c r="B2532" s="3"/>
      <c r="C2532" s="3"/>
      <c r="D2532" s="3"/>
      <c r="E2532" s="3"/>
      <c r="F2532" s="3"/>
      <c r="H2532" s="3"/>
      <c r="I2532" s="3"/>
      <c r="J2532" s="3"/>
      <c r="K2532" s="3"/>
      <c r="L2532" s="3"/>
      <c r="M2532" s="3"/>
      <c r="N2532" s="3"/>
      <c r="O2532" s="3"/>
      <c r="P2532" s="3"/>
      <c r="Q2532" s="3"/>
      <c r="R2532" s="3"/>
      <c r="S2532" s="3"/>
      <c r="T2532" s="3"/>
      <c r="U2532" s="3"/>
      <c r="V2532" s="3"/>
      <c r="W2532" s="3"/>
      <c r="X2532" s="3"/>
      <c r="Y2532" s="3"/>
      <c r="Z2532" s="3"/>
      <c r="AA2532" s="3"/>
      <c r="AB2532" s="3"/>
      <c r="AC2532" s="3"/>
      <c r="AD2532" s="3"/>
      <c r="AE2532" s="3"/>
      <c r="AF2532" s="3"/>
      <c r="AG2532" s="3"/>
      <c r="AH2532" s="3"/>
      <c r="AI2532" s="3"/>
      <c r="AJ2532" s="3"/>
      <c r="AK2532" s="3"/>
      <c r="AL2532" s="3"/>
      <c r="AM2532" s="3"/>
      <c r="AN2532" s="3"/>
      <c r="AO2532" s="3"/>
      <c r="AP2532" s="3"/>
      <c r="AQ2532" s="3"/>
      <c r="AR2532" s="3"/>
      <c r="AS2532" s="3"/>
      <c r="AT2532" s="3"/>
      <c r="AU2532" s="3"/>
      <c r="AV2532" s="3"/>
      <c r="AW2532" s="3"/>
      <c r="AX2532" s="3"/>
      <c r="AY2532" s="3"/>
      <c r="AZ2532" s="3"/>
      <c r="BA2532" s="3"/>
      <c r="BB2532" s="3"/>
      <c r="BC2532" s="3"/>
      <c r="BD2532" s="3"/>
      <c r="BE2532" s="3"/>
      <c r="BF2532" s="3"/>
      <c r="BG2532" s="3"/>
      <c r="BH2532" s="3"/>
      <c r="BI2532" s="3"/>
      <c r="BJ2532" s="3"/>
      <c r="BK2532" s="3"/>
      <c r="BL2532" s="51"/>
      <c r="BM2532" s="8"/>
      <c r="BN2532" s="8"/>
      <c r="BO2532" s="10"/>
      <c r="BP2532" s="8"/>
      <c r="BQ2532" s="8"/>
      <c r="BR2532" s="8"/>
      <c r="BS2532" s="8"/>
      <c r="BT2532" s="8"/>
      <c r="BU2532" s="8"/>
      <c r="BV2532" s="8"/>
      <c r="BW2532" s="8"/>
    </row>
    <row r="2533" spans="1:75" x14ac:dyDescent="0.3">
      <c r="A2533" s="7"/>
      <c r="B2533" s="3"/>
      <c r="C2533" s="3"/>
      <c r="D2533" s="3"/>
      <c r="E2533" s="3"/>
      <c r="F2533" s="3"/>
      <c r="H2533" s="3"/>
      <c r="I2533" s="3"/>
      <c r="J2533" s="3"/>
      <c r="K2533" s="3"/>
      <c r="L2533" s="3"/>
      <c r="M2533" s="3"/>
      <c r="N2533" s="3"/>
      <c r="O2533" s="3"/>
      <c r="P2533" s="3"/>
      <c r="Q2533" s="3"/>
      <c r="R2533" s="3"/>
      <c r="S2533" s="3"/>
      <c r="T2533" s="3"/>
      <c r="U2533" s="3"/>
      <c r="V2533" s="3"/>
      <c r="W2533" s="3"/>
      <c r="X2533" s="3"/>
      <c r="Y2533" s="3"/>
      <c r="Z2533" s="3"/>
      <c r="AA2533" s="3"/>
      <c r="AB2533" s="3"/>
      <c r="AC2533" s="3"/>
      <c r="AD2533" s="3"/>
      <c r="AE2533" s="3"/>
      <c r="AF2533" s="3"/>
      <c r="AG2533" s="3"/>
      <c r="AH2533" s="3"/>
      <c r="AI2533" s="3"/>
      <c r="AJ2533" s="3"/>
      <c r="AK2533" s="3"/>
      <c r="AL2533" s="3"/>
      <c r="AM2533" s="3"/>
      <c r="AN2533" s="3"/>
      <c r="AO2533" s="3"/>
      <c r="AP2533" s="3"/>
      <c r="AQ2533" s="3"/>
      <c r="AR2533" s="3"/>
      <c r="AS2533" s="3"/>
      <c r="AT2533" s="3"/>
      <c r="AU2533" s="3"/>
      <c r="AV2533" s="3"/>
      <c r="AW2533" s="3"/>
      <c r="AX2533" s="3"/>
      <c r="AY2533" s="3"/>
      <c r="AZ2533" s="3"/>
      <c r="BA2533" s="3"/>
      <c r="BB2533" s="3"/>
      <c r="BC2533" s="3"/>
      <c r="BD2533" s="3"/>
      <c r="BE2533" s="3"/>
      <c r="BF2533" s="3"/>
      <c r="BG2533" s="3"/>
      <c r="BH2533" s="3"/>
      <c r="BI2533" s="3"/>
      <c r="BJ2533" s="3"/>
      <c r="BK2533" s="3"/>
      <c r="BL2533" s="51"/>
      <c r="BM2533" s="8"/>
      <c r="BN2533" s="8"/>
      <c r="BO2533" s="10"/>
      <c r="BP2533" s="8"/>
      <c r="BQ2533" s="8"/>
      <c r="BR2533" s="8"/>
      <c r="BS2533" s="8"/>
      <c r="BT2533" s="8"/>
      <c r="BU2533" s="8"/>
      <c r="BV2533" s="8"/>
      <c r="BW2533" s="8"/>
    </row>
    <row r="2534" spans="1:75" x14ac:dyDescent="0.3">
      <c r="A2534" s="7"/>
      <c r="B2534" s="3"/>
      <c r="C2534" s="3"/>
      <c r="D2534" s="3"/>
      <c r="E2534" s="3"/>
      <c r="F2534" s="3"/>
      <c r="H2534" s="3"/>
      <c r="I2534" s="3"/>
      <c r="J2534" s="3"/>
      <c r="K2534" s="3"/>
      <c r="L2534" s="3"/>
      <c r="M2534" s="3"/>
      <c r="N2534" s="3"/>
      <c r="O2534" s="3"/>
      <c r="P2534" s="3"/>
      <c r="Q2534" s="3"/>
      <c r="R2534" s="3"/>
      <c r="S2534" s="3"/>
      <c r="T2534" s="3"/>
      <c r="U2534" s="3"/>
      <c r="V2534" s="3"/>
      <c r="W2534" s="3"/>
      <c r="X2534" s="3"/>
      <c r="Y2534" s="3"/>
      <c r="Z2534" s="3"/>
      <c r="AA2534" s="3"/>
      <c r="AB2534" s="3"/>
      <c r="AC2534" s="3"/>
      <c r="AD2534" s="3"/>
      <c r="AE2534" s="3"/>
      <c r="AF2534" s="3"/>
      <c r="AG2534" s="3"/>
      <c r="AH2534" s="3"/>
      <c r="AI2534" s="3"/>
      <c r="AJ2534" s="3"/>
      <c r="AK2534" s="3"/>
      <c r="AL2534" s="3"/>
      <c r="AM2534" s="3"/>
      <c r="AN2534" s="3"/>
      <c r="AO2534" s="3"/>
      <c r="AP2534" s="3"/>
      <c r="AQ2534" s="3"/>
      <c r="AR2534" s="3"/>
      <c r="AS2534" s="3"/>
      <c r="AT2534" s="3"/>
      <c r="AU2534" s="3"/>
      <c r="AV2534" s="3"/>
      <c r="AW2534" s="3"/>
      <c r="AX2534" s="3"/>
      <c r="AY2534" s="3"/>
      <c r="AZ2534" s="3"/>
      <c r="BA2534" s="3"/>
      <c r="BB2534" s="3"/>
      <c r="BC2534" s="3"/>
      <c r="BD2534" s="3"/>
      <c r="BE2534" s="3"/>
      <c r="BF2534" s="3"/>
      <c r="BG2534" s="3"/>
      <c r="BH2534" s="3"/>
      <c r="BI2534" s="3"/>
      <c r="BJ2534" s="3"/>
      <c r="BK2534" s="3"/>
      <c r="BL2534" s="51"/>
      <c r="BM2534" s="8"/>
      <c r="BN2534" s="8"/>
      <c r="BO2534" s="10"/>
      <c r="BP2534" s="8"/>
      <c r="BQ2534" s="8"/>
      <c r="BR2534" s="8"/>
      <c r="BS2534" s="8"/>
      <c r="BT2534" s="8"/>
      <c r="BU2534" s="8"/>
      <c r="BV2534" s="8"/>
      <c r="BW2534" s="8"/>
    </row>
    <row r="2535" spans="1:75" x14ac:dyDescent="0.3">
      <c r="A2535" s="7"/>
      <c r="B2535" s="3"/>
      <c r="C2535" s="3"/>
      <c r="D2535" s="3"/>
      <c r="E2535" s="3"/>
      <c r="F2535" s="3"/>
      <c r="H2535" s="3"/>
      <c r="I2535" s="3"/>
      <c r="J2535" s="3"/>
      <c r="K2535" s="3"/>
      <c r="L2535" s="3"/>
      <c r="M2535" s="3"/>
      <c r="N2535" s="3"/>
      <c r="O2535" s="3"/>
      <c r="P2535" s="3"/>
      <c r="Q2535" s="3"/>
      <c r="R2535" s="3"/>
      <c r="S2535" s="3"/>
      <c r="T2535" s="3"/>
      <c r="U2535" s="3"/>
      <c r="V2535" s="3"/>
      <c r="W2535" s="3"/>
      <c r="X2535" s="3"/>
      <c r="Y2535" s="3"/>
      <c r="Z2535" s="3"/>
      <c r="AA2535" s="3"/>
      <c r="AB2535" s="3"/>
      <c r="AC2535" s="3"/>
      <c r="AD2535" s="3"/>
      <c r="AE2535" s="3"/>
      <c r="AF2535" s="3"/>
      <c r="AG2535" s="3"/>
      <c r="AH2535" s="3"/>
      <c r="AI2535" s="3"/>
      <c r="AJ2535" s="3"/>
      <c r="AK2535" s="3"/>
      <c r="AL2535" s="3"/>
      <c r="AM2535" s="3"/>
      <c r="AN2535" s="3"/>
      <c r="AO2535" s="3"/>
      <c r="AP2535" s="3"/>
      <c r="AQ2535" s="3"/>
      <c r="AR2535" s="3"/>
      <c r="AS2535" s="3"/>
      <c r="AT2535" s="3"/>
      <c r="AU2535" s="3"/>
      <c r="AV2535" s="3"/>
      <c r="AW2535" s="3"/>
      <c r="AX2535" s="3"/>
      <c r="AY2535" s="3"/>
      <c r="AZ2535" s="3"/>
      <c r="BA2535" s="3"/>
      <c r="BB2535" s="3"/>
      <c r="BC2535" s="3"/>
      <c r="BD2535" s="3"/>
      <c r="BE2535" s="3"/>
      <c r="BF2535" s="3"/>
      <c r="BG2535" s="3"/>
      <c r="BH2535" s="3"/>
      <c r="BI2535" s="3"/>
      <c r="BJ2535" s="3"/>
      <c r="BK2535" s="3"/>
      <c r="BL2535" s="51"/>
      <c r="BM2535" s="8"/>
      <c r="BN2535" s="8"/>
      <c r="BO2535" s="10"/>
      <c r="BP2535" s="8"/>
      <c r="BQ2535" s="8"/>
      <c r="BR2535" s="8"/>
      <c r="BS2535" s="8"/>
      <c r="BT2535" s="8"/>
      <c r="BU2535" s="8"/>
      <c r="BV2535" s="8"/>
      <c r="BW2535" s="8"/>
    </row>
    <row r="2536" spans="1:75" x14ac:dyDescent="0.3">
      <c r="A2536" s="7"/>
      <c r="B2536" s="3"/>
      <c r="C2536" s="3"/>
      <c r="D2536" s="3"/>
      <c r="E2536" s="3"/>
      <c r="F2536" s="3"/>
      <c r="H2536" s="3"/>
      <c r="I2536" s="3"/>
      <c r="J2536" s="3"/>
      <c r="K2536" s="3"/>
      <c r="L2536" s="3"/>
      <c r="M2536" s="3"/>
      <c r="N2536" s="3"/>
      <c r="O2536" s="3"/>
      <c r="P2536" s="3"/>
      <c r="Q2536" s="3"/>
      <c r="R2536" s="3"/>
      <c r="S2536" s="3"/>
      <c r="T2536" s="3"/>
      <c r="U2536" s="3"/>
      <c r="V2536" s="3"/>
      <c r="W2536" s="3"/>
      <c r="X2536" s="3"/>
      <c r="Y2536" s="3"/>
      <c r="Z2536" s="3"/>
      <c r="AA2536" s="3"/>
      <c r="AB2536" s="3"/>
      <c r="AC2536" s="3"/>
      <c r="AD2536" s="3"/>
      <c r="AE2536" s="3"/>
      <c r="AF2536" s="3"/>
      <c r="AG2536" s="3"/>
      <c r="AH2536" s="3"/>
      <c r="AI2536" s="3"/>
      <c r="AJ2536" s="3"/>
      <c r="AK2536" s="3"/>
      <c r="AL2536" s="3"/>
      <c r="AM2536" s="3"/>
      <c r="AN2536" s="3"/>
      <c r="AO2536" s="3"/>
      <c r="AP2536" s="3"/>
      <c r="AQ2536" s="3"/>
      <c r="AR2536" s="3"/>
      <c r="AS2536" s="3"/>
      <c r="AT2536" s="3"/>
      <c r="AU2536" s="3"/>
      <c r="AV2536" s="3"/>
      <c r="AW2536" s="3"/>
      <c r="AX2536" s="3"/>
      <c r="AY2536" s="3"/>
      <c r="AZ2536" s="3"/>
      <c r="BA2536" s="3"/>
      <c r="BB2536" s="3"/>
      <c r="BC2536" s="3"/>
      <c r="BD2536" s="3"/>
      <c r="BE2536" s="3"/>
      <c r="BF2536" s="3"/>
      <c r="BG2536" s="3"/>
      <c r="BH2536" s="3"/>
      <c r="BI2536" s="3"/>
      <c r="BJ2536" s="3"/>
      <c r="BK2536" s="3"/>
      <c r="BL2536" s="51"/>
      <c r="BM2536" s="8"/>
      <c r="BN2536" s="8"/>
      <c r="BO2536" s="10"/>
      <c r="BP2536" s="8"/>
      <c r="BQ2536" s="8"/>
      <c r="BR2536" s="8"/>
      <c r="BS2536" s="8"/>
      <c r="BT2536" s="8"/>
      <c r="BU2536" s="8"/>
      <c r="BV2536" s="8"/>
      <c r="BW2536" s="8"/>
    </row>
    <row r="2537" spans="1:75" x14ac:dyDescent="0.3">
      <c r="A2537" s="7"/>
      <c r="B2537" s="3"/>
      <c r="C2537" s="3"/>
      <c r="D2537" s="3"/>
      <c r="E2537" s="3"/>
      <c r="F2537" s="3"/>
      <c r="H2537" s="3"/>
      <c r="I2537" s="3"/>
      <c r="J2537" s="3"/>
      <c r="K2537" s="3"/>
      <c r="L2537" s="3"/>
      <c r="M2537" s="3"/>
      <c r="N2537" s="3"/>
      <c r="O2537" s="3"/>
      <c r="P2537" s="3"/>
      <c r="Q2537" s="3"/>
      <c r="R2537" s="3"/>
      <c r="S2537" s="3"/>
      <c r="T2537" s="3"/>
      <c r="U2537" s="3"/>
      <c r="V2537" s="3"/>
      <c r="W2537" s="3"/>
      <c r="X2537" s="3"/>
      <c r="Y2537" s="3"/>
      <c r="Z2537" s="3"/>
      <c r="AA2537" s="3"/>
      <c r="AB2537" s="3"/>
      <c r="AC2537" s="3"/>
      <c r="AD2537" s="3"/>
      <c r="AE2537" s="3"/>
      <c r="AF2537" s="3"/>
      <c r="AG2537" s="3"/>
      <c r="AH2537" s="3"/>
      <c r="AI2537" s="3"/>
      <c r="AJ2537" s="3"/>
      <c r="AK2537" s="3"/>
      <c r="AL2537" s="3"/>
      <c r="AM2537" s="3"/>
      <c r="AN2537" s="3"/>
      <c r="AO2537" s="3"/>
      <c r="AP2537" s="3"/>
      <c r="AQ2537" s="3"/>
      <c r="AR2537" s="3"/>
      <c r="AS2537" s="3"/>
      <c r="AT2537" s="3"/>
      <c r="AU2537" s="3"/>
      <c r="AV2537" s="3"/>
      <c r="AW2537" s="3"/>
      <c r="AX2537" s="3"/>
      <c r="AY2537" s="3"/>
      <c r="AZ2537" s="3"/>
      <c r="BA2537" s="3"/>
      <c r="BB2537" s="3"/>
      <c r="BC2537" s="3"/>
      <c r="BD2537" s="3"/>
      <c r="BE2537" s="3"/>
      <c r="BF2537" s="3"/>
      <c r="BG2537" s="3"/>
      <c r="BH2537" s="3"/>
      <c r="BI2537" s="3"/>
      <c r="BJ2537" s="3"/>
      <c r="BK2537" s="3"/>
      <c r="BL2537" s="51"/>
      <c r="BM2537" s="8"/>
      <c r="BN2537" s="8"/>
      <c r="BO2537" s="10"/>
      <c r="BP2537" s="8"/>
      <c r="BQ2537" s="8"/>
      <c r="BR2537" s="8"/>
      <c r="BS2537" s="8"/>
      <c r="BT2537" s="8"/>
      <c r="BU2537" s="8"/>
      <c r="BV2537" s="8"/>
      <c r="BW2537" s="8"/>
    </row>
    <row r="2538" spans="1:75" x14ac:dyDescent="0.3">
      <c r="A2538" s="7"/>
      <c r="B2538" s="3"/>
      <c r="C2538" s="3"/>
      <c r="D2538" s="3"/>
      <c r="E2538" s="3"/>
      <c r="F2538" s="3"/>
      <c r="H2538" s="3"/>
      <c r="I2538" s="3"/>
      <c r="J2538" s="3"/>
      <c r="K2538" s="3"/>
      <c r="L2538" s="3"/>
      <c r="M2538" s="3"/>
      <c r="N2538" s="3"/>
      <c r="O2538" s="3"/>
      <c r="P2538" s="3"/>
      <c r="Q2538" s="3"/>
      <c r="R2538" s="3"/>
      <c r="S2538" s="3"/>
      <c r="T2538" s="3"/>
      <c r="U2538" s="3"/>
      <c r="V2538" s="3"/>
      <c r="W2538" s="3"/>
      <c r="X2538" s="3"/>
      <c r="Y2538" s="3"/>
      <c r="Z2538" s="3"/>
      <c r="AA2538" s="3"/>
      <c r="AB2538" s="3"/>
      <c r="AC2538" s="3"/>
      <c r="AD2538" s="3"/>
      <c r="AE2538" s="3"/>
      <c r="AF2538" s="3"/>
      <c r="AG2538" s="3"/>
      <c r="AH2538" s="3"/>
      <c r="AI2538" s="3"/>
      <c r="AJ2538" s="3"/>
      <c r="AK2538" s="3"/>
      <c r="AL2538" s="3"/>
      <c r="AM2538" s="3"/>
      <c r="AN2538" s="3"/>
      <c r="AO2538" s="3"/>
      <c r="AP2538" s="3"/>
      <c r="AQ2538" s="3"/>
      <c r="AR2538" s="3"/>
      <c r="AS2538" s="3"/>
      <c r="AT2538" s="3"/>
      <c r="AU2538" s="3"/>
      <c r="AV2538" s="3"/>
      <c r="AW2538" s="3"/>
      <c r="AX2538" s="3"/>
      <c r="AY2538" s="3"/>
      <c r="AZ2538" s="3"/>
      <c r="BA2538" s="3"/>
      <c r="BB2538" s="3"/>
      <c r="BC2538" s="3"/>
      <c r="BD2538" s="3"/>
      <c r="BE2538" s="3"/>
      <c r="BF2538" s="3"/>
      <c r="BG2538" s="3"/>
      <c r="BH2538" s="3"/>
      <c r="BI2538" s="3"/>
      <c r="BJ2538" s="3"/>
      <c r="BK2538" s="3"/>
      <c r="BL2538" s="51"/>
      <c r="BM2538" s="8"/>
      <c r="BN2538" s="8"/>
      <c r="BO2538" s="10"/>
      <c r="BP2538" s="8"/>
      <c r="BQ2538" s="8"/>
      <c r="BR2538" s="8"/>
      <c r="BS2538" s="8"/>
      <c r="BT2538" s="8"/>
      <c r="BU2538" s="8"/>
      <c r="BV2538" s="8"/>
      <c r="BW2538" s="8"/>
    </row>
    <row r="2539" spans="1:75" x14ac:dyDescent="0.3">
      <c r="A2539" s="7"/>
      <c r="B2539" s="3"/>
      <c r="C2539" s="3"/>
      <c r="D2539" s="3"/>
      <c r="E2539" s="3"/>
      <c r="F2539" s="3"/>
      <c r="H2539" s="3"/>
      <c r="I2539" s="3"/>
      <c r="J2539" s="3"/>
      <c r="K2539" s="3"/>
      <c r="L2539" s="3"/>
      <c r="M2539" s="3"/>
      <c r="N2539" s="3"/>
      <c r="O2539" s="3"/>
      <c r="P2539" s="3"/>
      <c r="Q2539" s="3"/>
      <c r="R2539" s="3"/>
      <c r="S2539" s="3"/>
      <c r="T2539" s="3"/>
      <c r="U2539" s="3"/>
      <c r="V2539" s="3"/>
      <c r="W2539" s="3"/>
      <c r="X2539" s="3"/>
      <c r="Y2539" s="3"/>
      <c r="Z2539" s="3"/>
      <c r="AA2539" s="3"/>
      <c r="AB2539" s="3"/>
      <c r="AC2539" s="3"/>
      <c r="AD2539" s="3"/>
      <c r="AE2539" s="3"/>
      <c r="AF2539" s="3"/>
      <c r="AG2539" s="3"/>
      <c r="AH2539" s="3"/>
      <c r="AI2539" s="3"/>
      <c r="AJ2539" s="3"/>
      <c r="AK2539" s="3"/>
      <c r="AL2539" s="3"/>
      <c r="AM2539" s="3"/>
      <c r="AN2539" s="3"/>
      <c r="AO2539" s="3"/>
      <c r="AP2539" s="3"/>
      <c r="AQ2539" s="3"/>
      <c r="AR2539" s="3"/>
      <c r="AS2539" s="3"/>
      <c r="AT2539" s="3"/>
      <c r="AU2539" s="3"/>
      <c r="AV2539" s="3"/>
      <c r="AW2539" s="3"/>
      <c r="AX2539" s="3"/>
      <c r="AY2539" s="3"/>
      <c r="AZ2539" s="3"/>
      <c r="BA2539" s="3"/>
      <c r="BB2539" s="3"/>
      <c r="BC2539" s="3"/>
      <c r="BD2539" s="3"/>
      <c r="BE2539" s="3"/>
      <c r="BF2539" s="3"/>
      <c r="BG2539" s="3"/>
      <c r="BH2539" s="3"/>
      <c r="BI2539" s="3"/>
      <c r="BJ2539" s="3"/>
      <c r="BK2539" s="3"/>
      <c r="BL2539" s="51"/>
      <c r="BM2539" s="8"/>
      <c r="BN2539" s="8"/>
      <c r="BO2539" s="10"/>
      <c r="BP2539" s="8"/>
      <c r="BQ2539" s="8"/>
      <c r="BR2539" s="8"/>
      <c r="BS2539" s="8"/>
      <c r="BT2539" s="8"/>
      <c r="BU2539" s="8"/>
      <c r="BV2539" s="8"/>
      <c r="BW2539" s="8"/>
    </row>
    <row r="2540" spans="1:75" x14ac:dyDescent="0.3">
      <c r="A2540" s="7"/>
      <c r="B2540" s="3"/>
      <c r="C2540" s="3"/>
      <c r="D2540" s="3"/>
      <c r="E2540" s="3"/>
      <c r="F2540" s="3"/>
      <c r="H2540" s="3"/>
      <c r="I2540" s="3"/>
      <c r="J2540" s="3"/>
      <c r="K2540" s="3"/>
      <c r="L2540" s="3"/>
      <c r="M2540" s="3"/>
      <c r="N2540" s="3"/>
      <c r="O2540" s="3"/>
      <c r="P2540" s="3"/>
      <c r="Q2540" s="3"/>
      <c r="R2540" s="3"/>
      <c r="S2540" s="3"/>
      <c r="T2540" s="3"/>
      <c r="U2540" s="3"/>
      <c r="V2540" s="3"/>
      <c r="W2540" s="3"/>
      <c r="X2540" s="3"/>
      <c r="Y2540" s="3"/>
      <c r="Z2540" s="3"/>
      <c r="AA2540" s="3"/>
      <c r="AB2540" s="3"/>
      <c r="AC2540" s="3"/>
      <c r="AD2540" s="3"/>
      <c r="AE2540" s="3"/>
      <c r="AF2540" s="3"/>
      <c r="AG2540" s="3"/>
      <c r="AH2540" s="3"/>
      <c r="AI2540" s="3"/>
      <c r="AJ2540" s="3"/>
      <c r="AK2540" s="3"/>
      <c r="AL2540" s="3"/>
      <c r="AM2540" s="3"/>
      <c r="AN2540" s="3"/>
      <c r="AO2540" s="3"/>
      <c r="AP2540" s="3"/>
      <c r="AQ2540" s="3"/>
      <c r="AR2540" s="3"/>
      <c r="AS2540" s="3"/>
      <c r="AT2540" s="3"/>
      <c r="AU2540" s="3"/>
      <c r="AV2540" s="3"/>
      <c r="AW2540" s="3"/>
      <c r="AX2540" s="3"/>
      <c r="AY2540" s="3"/>
      <c r="AZ2540" s="3"/>
      <c r="BA2540" s="3"/>
      <c r="BB2540" s="3"/>
      <c r="BC2540" s="3"/>
      <c r="BD2540" s="3"/>
      <c r="BE2540" s="3"/>
      <c r="BF2540" s="3"/>
      <c r="BG2540" s="3"/>
      <c r="BH2540" s="3"/>
      <c r="BI2540" s="3"/>
      <c r="BJ2540" s="3"/>
      <c r="BK2540" s="3"/>
      <c r="BL2540" s="51"/>
      <c r="BM2540" s="8"/>
      <c r="BN2540" s="8"/>
      <c r="BO2540" s="10"/>
      <c r="BP2540" s="8"/>
      <c r="BQ2540" s="8"/>
      <c r="BR2540" s="8"/>
      <c r="BS2540" s="8"/>
      <c r="BT2540" s="8"/>
      <c r="BU2540" s="8"/>
      <c r="BV2540" s="8"/>
      <c r="BW2540" s="8"/>
    </row>
    <row r="2541" spans="1:75" x14ac:dyDescent="0.3">
      <c r="A2541" s="7"/>
      <c r="B2541" s="3"/>
      <c r="C2541" s="3"/>
      <c r="D2541" s="3"/>
      <c r="E2541" s="3"/>
      <c r="F2541" s="3"/>
      <c r="H2541" s="3"/>
      <c r="I2541" s="3"/>
      <c r="J2541" s="3"/>
      <c r="K2541" s="3"/>
      <c r="L2541" s="3"/>
      <c r="M2541" s="3"/>
      <c r="N2541" s="3"/>
      <c r="O2541" s="3"/>
      <c r="P2541" s="3"/>
      <c r="Q2541" s="3"/>
      <c r="R2541" s="3"/>
      <c r="S2541" s="3"/>
      <c r="T2541" s="3"/>
      <c r="U2541" s="3"/>
      <c r="V2541" s="3"/>
      <c r="W2541" s="3"/>
      <c r="X2541" s="3"/>
      <c r="Y2541" s="3"/>
      <c r="Z2541" s="3"/>
      <c r="AA2541" s="3"/>
      <c r="AB2541" s="3"/>
      <c r="AC2541" s="3"/>
      <c r="AD2541" s="3"/>
      <c r="AE2541" s="3"/>
      <c r="AF2541" s="3"/>
      <c r="AG2541" s="3"/>
      <c r="AH2541" s="3"/>
      <c r="AI2541" s="3"/>
      <c r="AJ2541" s="3"/>
      <c r="AK2541" s="3"/>
      <c r="AL2541" s="3"/>
      <c r="AM2541" s="3"/>
      <c r="AN2541" s="3"/>
      <c r="AO2541" s="3"/>
      <c r="AP2541" s="3"/>
      <c r="AQ2541" s="3"/>
      <c r="AR2541" s="3"/>
      <c r="AS2541" s="3"/>
      <c r="AT2541" s="3"/>
      <c r="AU2541" s="3"/>
      <c r="AV2541" s="3"/>
      <c r="AW2541" s="3"/>
      <c r="AX2541" s="3"/>
      <c r="AY2541" s="3"/>
      <c r="AZ2541" s="3"/>
      <c r="BA2541" s="3"/>
      <c r="BB2541" s="3"/>
      <c r="BC2541" s="3"/>
      <c r="BD2541" s="3"/>
      <c r="BE2541" s="3"/>
      <c r="BF2541" s="3"/>
      <c r="BG2541" s="3"/>
      <c r="BH2541" s="3"/>
      <c r="BI2541" s="3"/>
      <c r="BJ2541" s="3"/>
      <c r="BK2541" s="3"/>
      <c r="BL2541" s="51"/>
      <c r="BM2541" s="8"/>
      <c r="BN2541" s="8"/>
      <c r="BO2541" s="10"/>
      <c r="BP2541" s="8"/>
      <c r="BQ2541" s="8"/>
      <c r="BR2541" s="8"/>
      <c r="BS2541" s="8"/>
      <c r="BT2541" s="8"/>
      <c r="BU2541" s="8"/>
      <c r="BV2541" s="8"/>
      <c r="BW2541" s="8"/>
    </row>
    <row r="2542" spans="1:75" x14ac:dyDescent="0.3">
      <c r="A2542" s="7"/>
      <c r="B2542" s="3"/>
      <c r="C2542" s="3"/>
      <c r="D2542" s="3"/>
      <c r="E2542" s="3"/>
      <c r="F2542" s="3"/>
      <c r="H2542" s="3"/>
      <c r="I2542" s="3"/>
      <c r="J2542" s="3"/>
      <c r="K2542" s="3"/>
      <c r="L2542" s="3"/>
      <c r="M2542" s="3"/>
      <c r="N2542" s="3"/>
      <c r="O2542" s="3"/>
      <c r="P2542" s="3"/>
      <c r="Q2542" s="3"/>
      <c r="R2542" s="3"/>
      <c r="S2542" s="3"/>
      <c r="T2542" s="3"/>
      <c r="U2542" s="3"/>
      <c r="V2542" s="3"/>
      <c r="W2542" s="3"/>
      <c r="X2542" s="3"/>
      <c r="Y2542" s="3"/>
      <c r="Z2542" s="3"/>
      <c r="AA2542" s="3"/>
      <c r="AB2542" s="3"/>
      <c r="AC2542" s="3"/>
      <c r="AD2542" s="3"/>
      <c r="AE2542" s="3"/>
      <c r="AF2542" s="3"/>
      <c r="AG2542" s="3"/>
      <c r="AH2542" s="3"/>
      <c r="AI2542" s="3"/>
      <c r="AJ2542" s="3"/>
      <c r="AK2542" s="3"/>
      <c r="AL2542" s="3"/>
      <c r="AM2542" s="3"/>
      <c r="AN2542" s="3"/>
      <c r="AO2542" s="3"/>
      <c r="AP2542" s="3"/>
      <c r="AQ2542" s="3"/>
      <c r="AR2542" s="3"/>
      <c r="AS2542" s="3"/>
      <c r="AT2542" s="3"/>
      <c r="AU2542" s="3"/>
      <c r="AV2542" s="3"/>
      <c r="AW2542" s="3"/>
      <c r="AX2542" s="3"/>
      <c r="AY2542" s="3"/>
      <c r="AZ2542" s="3"/>
      <c r="BA2542" s="3"/>
      <c r="BB2542" s="3"/>
      <c r="BC2542" s="3"/>
      <c r="BD2542" s="3"/>
      <c r="BE2542" s="3"/>
      <c r="BF2542" s="3"/>
      <c r="BG2542" s="3"/>
      <c r="BH2542" s="3"/>
      <c r="BI2542" s="3"/>
      <c r="BJ2542" s="3"/>
      <c r="BK2542" s="3"/>
      <c r="BL2542" s="51"/>
      <c r="BM2542" s="8"/>
      <c r="BN2542" s="8"/>
      <c r="BO2542" s="10"/>
      <c r="BP2542" s="8"/>
      <c r="BQ2542" s="8"/>
      <c r="BR2542" s="8"/>
      <c r="BS2542" s="8"/>
      <c r="BT2542" s="8"/>
      <c r="BU2542" s="8"/>
      <c r="BV2542" s="8"/>
      <c r="BW2542" s="8"/>
    </row>
    <row r="2543" spans="1:75" x14ac:dyDescent="0.3">
      <c r="A2543" s="7"/>
      <c r="B2543" s="3"/>
      <c r="C2543" s="3"/>
      <c r="D2543" s="3"/>
      <c r="E2543" s="3"/>
      <c r="F2543" s="3"/>
      <c r="H2543" s="3"/>
      <c r="I2543" s="3"/>
      <c r="J2543" s="3"/>
      <c r="K2543" s="3"/>
      <c r="L2543" s="3"/>
      <c r="M2543" s="3"/>
      <c r="N2543" s="3"/>
      <c r="O2543" s="3"/>
      <c r="P2543" s="3"/>
      <c r="Q2543" s="3"/>
      <c r="R2543" s="3"/>
      <c r="S2543" s="3"/>
      <c r="T2543" s="3"/>
      <c r="U2543" s="3"/>
      <c r="V2543" s="3"/>
      <c r="W2543" s="3"/>
      <c r="X2543" s="3"/>
      <c r="Y2543" s="3"/>
      <c r="Z2543" s="3"/>
      <c r="AA2543" s="3"/>
      <c r="AB2543" s="3"/>
      <c r="AC2543" s="3"/>
      <c r="AD2543" s="3"/>
      <c r="AE2543" s="3"/>
      <c r="AF2543" s="3"/>
      <c r="AG2543" s="3"/>
      <c r="AH2543" s="3"/>
      <c r="AI2543" s="3"/>
      <c r="AJ2543" s="3"/>
      <c r="AK2543" s="3"/>
      <c r="AL2543" s="3"/>
      <c r="AM2543" s="3"/>
      <c r="AN2543" s="3"/>
      <c r="AO2543" s="3"/>
      <c r="AP2543" s="3"/>
      <c r="AQ2543" s="3"/>
      <c r="AR2543" s="3"/>
      <c r="AS2543" s="3"/>
      <c r="AT2543" s="3"/>
      <c r="AU2543" s="3"/>
      <c r="AV2543" s="3"/>
      <c r="AW2543" s="3"/>
      <c r="AX2543" s="3"/>
      <c r="AY2543" s="3"/>
      <c r="AZ2543" s="3"/>
      <c r="BA2543" s="3"/>
      <c r="BB2543" s="3"/>
      <c r="BC2543" s="3"/>
      <c r="BD2543" s="3"/>
      <c r="BE2543" s="3"/>
      <c r="BF2543" s="3"/>
      <c r="BG2543" s="3"/>
      <c r="BH2543" s="3"/>
      <c r="BI2543" s="3"/>
      <c r="BJ2543" s="3"/>
      <c r="BK2543" s="3"/>
      <c r="BL2543" s="51"/>
      <c r="BM2543" s="8"/>
      <c r="BN2543" s="8"/>
      <c r="BO2543" s="10"/>
      <c r="BP2543" s="8"/>
      <c r="BQ2543" s="8"/>
      <c r="BR2543" s="8"/>
      <c r="BS2543" s="8"/>
      <c r="BT2543" s="8"/>
      <c r="BU2543" s="8"/>
      <c r="BV2543" s="8"/>
      <c r="BW2543" s="8"/>
    </row>
    <row r="2544" spans="1:75" x14ac:dyDescent="0.3">
      <c r="A2544" s="7"/>
      <c r="B2544" s="3"/>
      <c r="C2544" s="3"/>
      <c r="D2544" s="3"/>
      <c r="E2544" s="3"/>
      <c r="F2544" s="3"/>
      <c r="H2544" s="3"/>
      <c r="I2544" s="3"/>
      <c r="J2544" s="3"/>
      <c r="K2544" s="3"/>
      <c r="L2544" s="3"/>
      <c r="M2544" s="3"/>
      <c r="N2544" s="3"/>
      <c r="O2544" s="3"/>
      <c r="P2544" s="3"/>
      <c r="Q2544" s="3"/>
      <c r="R2544" s="3"/>
      <c r="S2544" s="3"/>
      <c r="T2544" s="3"/>
      <c r="U2544" s="3"/>
      <c r="V2544" s="3"/>
      <c r="W2544" s="3"/>
      <c r="X2544" s="3"/>
      <c r="Y2544" s="3"/>
      <c r="Z2544" s="3"/>
      <c r="AA2544" s="3"/>
      <c r="AB2544" s="3"/>
      <c r="AC2544" s="3"/>
      <c r="AD2544" s="3"/>
      <c r="AE2544" s="3"/>
      <c r="AF2544" s="3"/>
      <c r="AG2544" s="3"/>
      <c r="AH2544" s="3"/>
      <c r="AI2544" s="3"/>
      <c r="AJ2544" s="3"/>
      <c r="AK2544" s="3"/>
      <c r="AL2544" s="3"/>
      <c r="AM2544" s="3"/>
      <c r="AN2544" s="3"/>
      <c r="AO2544" s="3"/>
      <c r="AP2544" s="3"/>
      <c r="AQ2544" s="3"/>
      <c r="AR2544" s="3"/>
      <c r="AS2544" s="3"/>
      <c r="AT2544" s="3"/>
      <c r="AU2544" s="3"/>
      <c r="AV2544" s="3"/>
      <c r="AW2544" s="3"/>
      <c r="AX2544" s="3"/>
      <c r="AY2544" s="3"/>
      <c r="AZ2544" s="3"/>
      <c r="BA2544" s="3"/>
      <c r="BB2544" s="3"/>
      <c r="BC2544" s="3"/>
      <c r="BD2544" s="3"/>
      <c r="BE2544" s="3"/>
      <c r="BF2544" s="3"/>
      <c r="BG2544" s="3"/>
      <c r="BH2544" s="3"/>
      <c r="BI2544" s="3"/>
      <c r="BJ2544" s="3"/>
      <c r="BK2544" s="3"/>
      <c r="BL2544" s="51"/>
      <c r="BM2544" s="8"/>
      <c r="BN2544" s="8"/>
      <c r="BO2544" s="10"/>
      <c r="BP2544" s="8"/>
      <c r="BQ2544" s="8"/>
      <c r="BR2544" s="8"/>
      <c r="BS2544" s="8"/>
      <c r="BT2544" s="8"/>
      <c r="BU2544" s="8"/>
      <c r="BV2544" s="8"/>
      <c r="BW2544" s="8"/>
    </row>
    <row r="2545" spans="1:75" x14ac:dyDescent="0.3">
      <c r="A2545" s="7"/>
      <c r="B2545" s="3"/>
      <c r="C2545" s="3"/>
      <c r="D2545" s="3"/>
      <c r="E2545" s="3"/>
      <c r="F2545" s="3"/>
      <c r="H2545" s="3"/>
      <c r="I2545" s="3"/>
      <c r="J2545" s="3"/>
      <c r="K2545" s="3"/>
      <c r="L2545" s="3"/>
      <c r="M2545" s="3"/>
      <c r="N2545" s="3"/>
      <c r="O2545" s="3"/>
      <c r="P2545" s="3"/>
      <c r="Q2545" s="3"/>
      <c r="R2545" s="3"/>
      <c r="S2545" s="3"/>
      <c r="T2545" s="3"/>
      <c r="U2545" s="3"/>
      <c r="V2545" s="3"/>
      <c r="W2545" s="3"/>
      <c r="X2545" s="3"/>
      <c r="Y2545" s="3"/>
      <c r="Z2545" s="3"/>
      <c r="AA2545" s="3"/>
      <c r="AB2545" s="3"/>
      <c r="AC2545" s="3"/>
      <c r="AD2545" s="3"/>
      <c r="AE2545" s="3"/>
      <c r="AF2545" s="3"/>
      <c r="AG2545" s="3"/>
      <c r="AH2545" s="3"/>
      <c r="AI2545" s="3"/>
      <c r="AJ2545" s="3"/>
      <c r="AK2545" s="3"/>
      <c r="AL2545" s="3"/>
      <c r="AM2545" s="3"/>
      <c r="AN2545" s="3"/>
      <c r="AO2545" s="3"/>
      <c r="AP2545" s="3"/>
      <c r="AQ2545" s="3"/>
      <c r="AR2545" s="3"/>
      <c r="AS2545" s="3"/>
      <c r="AT2545" s="3"/>
      <c r="AU2545" s="3"/>
      <c r="AV2545" s="3"/>
      <c r="AW2545" s="3"/>
      <c r="AX2545" s="3"/>
      <c r="AY2545" s="3"/>
      <c r="AZ2545" s="3"/>
      <c r="BA2545" s="3"/>
      <c r="BB2545" s="3"/>
      <c r="BC2545" s="3"/>
      <c r="BD2545" s="3"/>
      <c r="BE2545" s="3"/>
      <c r="BF2545" s="3"/>
      <c r="BG2545" s="3"/>
      <c r="BH2545" s="3"/>
      <c r="BI2545" s="3"/>
      <c r="BJ2545" s="3"/>
      <c r="BK2545" s="3"/>
      <c r="BL2545" s="51"/>
      <c r="BM2545" s="8"/>
      <c r="BN2545" s="8"/>
      <c r="BO2545" s="10"/>
      <c r="BP2545" s="8"/>
      <c r="BQ2545" s="8"/>
      <c r="BR2545" s="8"/>
      <c r="BS2545" s="8"/>
      <c r="BT2545" s="8"/>
      <c r="BU2545" s="8"/>
      <c r="BV2545" s="8"/>
      <c r="BW2545" s="8"/>
    </row>
    <row r="2546" spans="1:75" x14ac:dyDescent="0.3">
      <c r="A2546" s="7"/>
      <c r="B2546" s="3"/>
      <c r="C2546" s="3"/>
      <c r="D2546" s="3"/>
      <c r="E2546" s="3"/>
      <c r="F2546" s="3"/>
      <c r="H2546" s="3"/>
      <c r="I2546" s="3"/>
      <c r="J2546" s="3"/>
      <c r="K2546" s="3"/>
      <c r="L2546" s="3"/>
      <c r="M2546" s="3"/>
      <c r="N2546" s="3"/>
      <c r="O2546" s="3"/>
      <c r="P2546" s="3"/>
      <c r="Q2546" s="3"/>
      <c r="R2546" s="3"/>
      <c r="S2546" s="3"/>
      <c r="T2546" s="3"/>
      <c r="U2546" s="3"/>
      <c r="V2546" s="3"/>
      <c r="W2546" s="3"/>
      <c r="X2546" s="3"/>
      <c r="Y2546" s="3"/>
      <c r="Z2546" s="3"/>
      <c r="AA2546" s="3"/>
      <c r="AB2546" s="3"/>
      <c r="AC2546" s="3"/>
      <c r="AD2546" s="3"/>
      <c r="AE2546" s="3"/>
      <c r="AF2546" s="3"/>
      <c r="AG2546" s="3"/>
      <c r="AH2546" s="3"/>
      <c r="AI2546" s="3"/>
      <c r="AJ2546" s="3"/>
      <c r="AK2546" s="3"/>
      <c r="AL2546" s="3"/>
      <c r="AM2546" s="3"/>
      <c r="AN2546" s="3"/>
      <c r="AO2546" s="3"/>
      <c r="AP2546" s="3"/>
      <c r="AQ2546" s="3"/>
      <c r="AR2546" s="3"/>
      <c r="AS2546" s="3"/>
      <c r="AT2546" s="3"/>
      <c r="AU2546" s="3"/>
      <c r="AV2546" s="3"/>
      <c r="AW2546" s="3"/>
      <c r="AX2546" s="3"/>
      <c r="AY2546" s="3"/>
      <c r="AZ2546" s="3"/>
      <c r="BA2546" s="3"/>
      <c r="BB2546" s="3"/>
      <c r="BC2546" s="3"/>
      <c r="BD2546" s="3"/>
      <c r="BE2546" s="3"/>
      <c r="BF2546" s="3"/>
      <c r="BG2546" s="3"/>
      <c r="BH2546" s="3"/>
      <c r="BI2546" s="3"/>
      <c r="BJ2546" s="3"/>
      <c r="BK2546" s="3"/>
      <c r="BL2546" s="51"/>
      <c r="BM2546" s="8"/>
      <c r="BN2546" s="8"/>
      <c r="BO2546" s="10"/>
      <c r="BP2546" s="8"/>
      <c r="BQ2546" s="8"/>
      <c r="BR2546" s="8"/>
      <c r="BS2546" s="8"/>
      <c r="BT2546" s="8"/>
      <c r="BU2546" s="8"/>
      <c r="BV2546" s="8"/>
      <c r="BW2546" s="8"/>
    </row>
    <row r="2547" spans="1:75" x14ac:dyDescent="0.3">
      <c r="A2547" s="7"/>
      <c r="B2547" s="3"/>
      <c r="C2547" s="3"/>
      <c r="D2547" s="3"/>
      <c r="E2547" s="3"/>
      <c r="F2547" s="3"/>
      <c r="H2547" s="3"/>
      <c r="I2547" s="3"/>
      <c r="J2547" s="3"/>
      <c r="K2547" s="3"/>
      <c r="L2547" s="3"/>
      <c r="M2547" s="3"/>
      <c r="N2547" s="3"/>
      <c r="O2547" s="3"/>
      <c r="P2547" s="3"/>
      <c r="Q2547" s="3"/>
      <c r="R2547" s="3"/>
      <c r="S2547" s="3"/>
      <c r="T2547" s="3"/>
      <c r="U2547" s="3"/>
      <c r="V2547" s="3"/>
      <c r="W2547" s="3"/>
      <c r="X2547" s="3"/>
      <c r="Y2547" s="3"/>
      <c r="Z2547" s="3"/>
      <c r="AA2547" s="3"/>
      <c r="AB2547" s="3"/>
      <c r="AC2547" s="3"/>
      <c r="AD2547" s="3"/>
      <c r="AE2547" s="3"/>
      <c r="AF2547" s="3"/>
      <c r="AG2547" s="3"/>
      <c r="AH2547" s="3"/>
      <c r="AI2547" s="3"/>
      <c r="AJ2547" s="3"/>
      <c r="AK2547" s="3"/>
      <c r="AL2547" s="3"/>
      <c r="AM2547" s="3"/>
      <c r="AN2547" s="3"/>
      <c r="AO2547" s="3"/>
      <c r="AP2547" s="3"/>
      <c r="AQ2547" s="3"/>
      <c r="AR2547" s="3"/>
      <c r="AS2547" s="3"/>
      <c r="AT2547" s="3"/>
      <c r="AU2547" s="3"/>
      <c r="AV2547" s="3"/>
      <c r="AW2547" s="3"/>
      <c r="AX2547" s="3"/>
      <c r="AY2547" s="3"/>
      <c r="AZ2547" s="3"/>
      <c r="BA2547" s="3"/>
      <c r="BB2547" s="3"/>
      <c r="BC2547" s="3"/>
      <c r="BD2547" s="3"/>
      <c r="BE2547" s="3"/>
      <c r="BF2547" s="3"/>
      <c r="BG2547" s="3"/>
      <c r="BH2547" s="3"/>
      <c r="BI2547" s="3"/>
      <c r="BJ2547" s="3"/>
      <c r="BK2547" s="3"/>
      <c r="BL2547" s="51"/>
      <c r="BM2547" s="8"/>
      <c r="BN2547" s="8"/>
      <c r="BO2547" s="10"/>
      <c r="BP2547" s="8"/>
      <c r="BQ2547" s="8"/>
      <c r="BR2547" s="8"/>
      <c r="BS2547" s="8"/>
      <c r="BT2547" s="8"/>
      <c r="BU2547" s="8"/>
      <c r="BV2547" s="8"/>
      <c r="BW2547" s="8"/>
    </row>
    <row r="2548" spans="1:75" x14ac:dyDescent="0.3">
      <c r="A2548" s="7"/>
      <c r="B2548" s="3"/>
      <c r="C2548" s="3"/>
      <c r="D2548" s="3"/>
      <c r="E2548" s="3"/>
      <c r="F2548" s="3"/>
      <c r="H2548" s="3"/>
      <c r="I2548" s="3"/>
      <c r="J2548" s="3"/>
      <c r="K2548" s="3"/>
      <c r="L2548" s="3"/>
      <c r="M2548" s="3"/>
      <c r="N2548" s="3"/>
      <c r="O2548" s="3"/>
      <c r="P2548" s="3"/>
      <c r="Q2548" s="3"/>
      <c r="R2548" s="3"/>
      <c r="S2548" s="3"/>
      <c r="T2548" s="3"/>
      <c r="U2548" s="3"/>
      <c r="V2548" s="3"/>
      <c r="W2548" s="3"/>
      <c r="X2548" s="3"/>
      <c r="Y2548" s="3"/>
      <c r="Z2548" s="3"/>
      <c r="AA2548" s="3"/>
      <c r="AB2548" s="3"/>
      <c r="AC2548" s="3"/>
      <c r="AD2548" s="3"/>
      <c r="AE2548" s="3"/>
      <c r="AF2548" s="3"/>
      <c r="AG2548" s="3"/>
      <c r="AH2548" s="3"/>
      <c r="AI2548" s="3"/>
      <c r="AJ2548" s="3"/>
      <c r="AK2548" s="3"/>
      <c r="AL2548" s="3"/>
      <c r="AM2548" s="3"/>
      <c r="AN2548" s="3"/>
      <c r="AO2548" s="3"/>
      <c r="AP2548" s="3"/>
      <c r="AQ2548" s="3"/>
      <c r="AR2548" s="3"/>
      <c r="AS2548" s="3"/>
      <c r="AT2548" s="3"/>
      <c r="AU2548" s="3"/>
      <c r="AV2548" s="3"/>
      <c r="AW2548" s="3"/>
      <c r="AX2548" s="3"/>
      <c r="AY2548" s="3"/>
      <c r="AZ2548" s="3"/>
      <c r="BA2548" s="3"/>
      <c r="BB2548" s="3"/>
      <c r="BC2548" s="3"/>
      <c r="BD2548" s="3"/>
      <c r="BE2548" s="3"/>
      <c r="BF2548" s="3"/>
      <c r="BG2548" s="3"/>
      <c r="BH2548" s="3"/>
      <c r="BI2548" s="3"/>
      <c r="BJ2548" s="3"/>
      <c r="BK2548" s="3"/>
      <c r="BL2548" s="51"/>
      <c r="BM2548" s="8"/>
      <c r="BN2548" s="8"/>
      <c r="BO2548" s="10"/>
      <c r="BP2548" s="8"/>
      <c r="BQ2548" s="8"/>
      <c r="BR2548" s="8"/>
      <c r="BS2548" s="8"/>
      <c r="BT2548" s="8"/>
      <c r="BU2548" s="8"/>
      <c r="BV2548" s="8"/>
      <c r="BW2548" s="8"/>
    </row>
    <row r="2549" spans="1:75" x14ac:dyDescent="0.3">
      <c r="A2549" s="7"/>
      <c r="B2549" s="3"/>
      <c r="C2549" s="3"/>
      <c r="D2549" s="3"/>
      <c r="E2549" s="3"/>
      <c r="F2549" s="3"/>
      <c r="H2549" s="3"/>
      <c r="I2549" s="3"/>
      <c r="J2549" s="3"/>
      <c r="K2549" s="3"/>
      <c r="L2549" s="3"/>
      <c r="M2549" s="3"/>
      <c r="N2549" s="3"/>
      <c r="O2549" s="3"/>
      <c r="P2549" s="3"/>
      <c r="Q2549" s="3"/>
      <c r="R2549" s="3"/>
      <c r="S2549" s="3"/>
      <c r="T2549" s="3"/>
      <c r="U2549" s="3"/>
      <c r="V2549" s="3"/>
      <c r="W2549" s="3"/>
      <c r="X2549" s="3"/>
      <c r="Y2549" s="3"/>
      <c r="Z2549" s="3"/>
      <c r="AA2549" s="3"/>
      <c r="AB2549" s="3"/>
      <c r="AC2549" s="3"/>
      <c r="AD2549" s="3"/>
      <c r="AE2549" s="3"/>
      <c r="AF2549" s="3"/>
      <c r="AG2549" s="3"/>
      <c r="AH2549" s="3"/>
      <c r="AI2549" s="3"/>
      <c r="AJ2549" s="3"/>
      <c r="AK2549" s="3"/>
      <c r="AL2549" s="3"/>
      <c r="AM2549" s="3"/>
      <c r="AN2549" s="3"/>
      <c r="AO2549" s="3"/>
      <c r="AP2549" s="3"/>
      <c r="AQ2549" s="3"/>
      <c r="AR2549" s="3"/>
      <c r="AS2549" s="3"/>
      <c r="AT2549" s="3"/>
      <c r="AU2549" s="3"/>
      <c r="AV2549" s="3"/>
      <c r="AW2549" s="3"/>
      <c r="AX2549" s="3"/>
      <c r="AY2549" s="3"/>
      <c r="AZ2549" s="3"/>
      <c r="BA2549" s="3"/>
      <c r="BB2549" s="3"/>
      <c r="BC2549" s="3"/>
      <c r="BD2549" s="3"/>
      <c r="BE2549" s="3"/>
      <c r="BF2549" s="3"/>
      <c r="BG2549" s="3"/>
      <c r="BH2549" s="3"/>
      <c r="BI2549" s="3"/>
      <c r="BJ2549" s="3"/>
      <c r="BK2549" s="3"/>
      <c r="BL2549" s="51"/>
      <c r="BM2549" s="8"/>
      <c r="BN2549" s="8"/>
      <c r="BO2549" s="10"/>
      <c r="BP2549" s="8"/>
      <c r="BQ2549" s="8"/>
      <c r="BR2549" s="8"/>
      <c r="BS2549" s="8"/>
      <c r="BT2549" s="8"/>
      <c r="BU2549" s="8"/>
      <c r="BV2549" s="8"/>
      <c r="BW2549" s="8"/>
    </row>
    <row r="2550" spans="1:75" x14ac:dyDescent="0.3">
      <c r="A2550" s="7"/>
      <c r="B2550" s="3"/>
      <c r="C2550" s="3"/>
      <c r="D2550" s="3"/>
      <c r="E2550" s="3"/>
      <c r="F2550" s="3"/>
      <c r="H2550" s="3"/>
      <c r="I2550" s="3"/>
      <c r="J2550" s="3"/>
      <c r="K2550" s="3"/>
      <c r="L2550" s="3"/>
      <c r="M2550" s="3"/>
      <c r="N2550" s="3"/>
      <c r="O2550" s="3"/>
      <c r="P2550" s="3"/>
      <c r="Q2550" s="3"/>
      <c r="R2550" s="3"/>
      <c r="S2550" s="3"/>
      <c r="T2550" s="3"/>
      <c r="U2550" s="3"/>
      <c r="V2550" s="3"/>
      <c r="W2550" s="3"/>
      <c r="X2550" s="3"/>
      <c r="Y2550" s="3"/>
      <c r="Z2550" s="3"/>
      <c r="AA2550" s="3"/>
      <c r="AB2550" s="3"/>
      <c r="AC2550" s="3"/>
      <c r="AD2550" s="3"/>
      <c r="AE2550" s="3"/>
      <c r="AF2550" s="3"/>
      <c r="AG2550" s="3"/>
      <c r="AH2550" s="3"/>
      <c r="AI2550" s="3"/>
      <c r="AJ2550" s="3"/>
      <c r="AK2550" s="3"/>
      <c r="AL2550" s="3"/>
      <c r="AM2550" s="3"/>
      <c r="AN2550" s="3"/>
      <c r="AO2550" s="3"/>
      <c r="AP2550" s="3"/>
      <c r="AQ2550" s="3"/>
      <c r="AR2550" s="3"/>
      <c r="AS2550" s="3"/>
      <c r="AT2550" s="3"/>
      <c r="AU2550" s="3"/>
      <c r="AV2550" s="3"/>
      <c r="AW2550" s="3"/>
      <c r="AX2550" s="3"/>
      <c r="AY2550" s="3"/>
      <c r="AZ2550" s="3"/>
      <c r="BA2550" s="3"/>
      <c r="BB2550" s="3"/>
      <c r="BC2550" s="3"/>
      <c r="BD2550" s="3"/>
      <c r="BE2550" s="3"/>
      <c r="BF2550" s="3"/>
      <c r="BG2550" s="3"/>
      <c r="BH2550" s="3"/>
      <c r="BI2550" s="3"/>
      <c r="BJ2550" s="3"/>
      <c r="BK2550" s="3"/>
      <c r="BL2550" s="51"/>
      <c r="BM2550" s="8"/>
      <c r="BN2550" s="8"/>
      <c r="BO2550" s="10"/>
      <c r="BP2550" s="8"/>
      <c r="BQ2550" s="8"/>
      <c r="BR2550" s="8"/>
      <c r="BS2550" s="8"/>
      <c r="BT2550" s="8"/>
      <c r="BU2550" s="8"/>
      <c r="BV2550" s="8"/>
      <c r="BW2550" s="8"/>
    </row>
    <row r="2551" spans="1:75" x14ac:dyDescent="0.3">
      <c r="A2551" s="7"/>
      <c r="B2551" s="3"/>
      <c r="C2551" s="3"/>
      <c r="D2551" s="3"/>
      <c r="E2551" s="3"/>
      <c r="F2551" s="3"/>
      <c r="H2551" s="3"/>
      <c r="I2551" s="3"/>
      <c r="J2551" s="3"/>
      <c r="K2551" s="3"/>
      <c r="L2551" s="3"/>
      <c r="M2551" s="3"/>
      <c r="N2551" s="3"/>
      <c r="O2551" s="3"/>
      <c r="P2551" s="3"/>
      <c r="Q2551" s="3"/>
      <c r="R2551" s="3"/>
      <c r="S2551" s="3"/>
      <c r="T2551" s="3"/>
      <c r="U2551" s="3"/>
      <c r="V2551" s="3"/>
      <c r="W2551" s="3"/>
      <c r="X2551" s="3"/>
      <c r="Y2551" s="3"/>
      <c r="Z2551" s="3"/>
      <c r="AA2551" s="3"/>
      <c r="AB2551" s="3"/>
      <c r="AC2551" s="3"/>
      <c r="AD2551" s="3"/>
      <c r="AE2551" s="3"/>
      <c r="AF2551" s="3"/>
      <c r="AG2551" s="3"/>
      <c r="AH2551" s="3"/>
      <c r="AI2551" s="3"/>
      <c r="AJ2551" s="3"/>
      <c r="AK2551" s="3"/>
      <c r="AL2551" s="3"/>
      <c r="AM2551" s="3"/>
      <c r="AN2551" s="3"/>
      <c r="AO2551" s="3"/>
      <c r="AP2551" s="3"/>
      <c r="AQ2551" s="3"/>
      <c r="AR2551" s="3"/>
      <c r="AS2551" s="3"/>
      <c r="AT2551" s="3"/>
      <c r="AU2551" s="3"/>
      <c r="AV2551" s="3"/>
      <c r="AW2551" s="3"/>
      <c r="AX2551" s="3"/>
      <c r="AY2551" s="3"/>
      <c r="AZ2551" s="3"/>
      <c r="BA2551" s="3"/>
      <c r="BB2551" s="3"/>
      <c r="BC2551" s="3"/>
      <c r="BD2551" s="3"/>
      <c r="BE2551" s="3"/>
      <c r="BF2551" s="3"/>
      <c r="BG2551" s="3"/>
      <c r="BH2551" s="3"/>
      <c r="BI2551" s="3"/>
      <c r="BJ2551" s="3"/>
      <c r="BK2551" s="3"/>
      <c r="BL2551" s="51"/>
      <c r="BM2551" s="8"/>
      <c r="BN2551" s="8"/>
      <c r="BO2551" s="10"/>
      <c r="BP2551" s="8"/>
      <c r="BQ2551" s="8"/>
      <c r="BR2551" s="8"/>
      <c r="BS2551" s="8"/>
      <c r="BT2551" s="8"/>
      <c r="BU2551" s="8"/>
      <c r="BV2551" s="8"/>
      <c r="BW2551" s="8"/>
    </row>
    <row r="2552" spans="1:75" x14ac:dyDescent="0.3">
      <c r="A2552" s="7"/>
      <c r="B2552" s="3"/>
      <c r="C2552" s="3"/>
      <c r="D2552" s="3"/>
      <c r="E2552" s="3"/>
      <c r="F2552" s="3"/>
      <c r="H2552" s="3"/>
      <c r="I2552" s="3"/>
      <c r="J2552" s="3"/>
      <c r="K2552" s="3"/>
      <c r="L2552" s="3"/>
      <c r="M2552" s="3"/>
      <c r="N2552" s="3"/>
      <c r="O2552" s="3"/>
      <c r="P2552" s="3"/>
      <c r="Q2552" s="3"/>
      <c r="R2552" s="3"/>
      <c r="S2552" s="3"/>
      <c r="T2552" s="3"/>
      <c r="U2552" s="3"/>
      <c r="V2552" s="3"/>
      <c r="W2552" s="3"/>
      <c r="X2552" s="3"/>
      <c r="Y2552" s="3"/>
      <c r="Z2552" s="3"/>
      <c r="AA2552" s="3"/>
      <c r="AB2552" s="3"/>
      <c r="AC2552" s="3"/>
      <c r="AD2552" s="3"/>
      <c r="AE2552" s="3"/>
      <c r="AF2552" s="3"/>
      <c r="AG2552" s="3"/>
      <c r="AH2552" s="3"/>
      <c r="AI2552" s="3"/>
      <c r="AJ2552" s="3"/>
      <c r="AK2552" s="3"/>
      <c r="AL2552" s="3"/>
      <c r="AM2552" s="3"/>
      <c r="AN2552" s="3"/>
      <c r="AO2552" s="3"/>
      <c r="AP2552" s="3"/>
      <c r="AQ2552" s="3"/>
      <c r="AR2552" s="3"/>
      <c r="AS2552" s="3"/>
      <c r="AT2552" s="3"/>
      <c r="AU2552" s="3"/>
      <c r="AV2552" s="3"/>
      <c r="AW2552" s="3"/>
      <c r="AX2552" s="3"/>
      <c r="AY2552" s="3"/>
      <c r="AZ2552" s="3"/>
      <c r="BA2552" s="3"/>
      <c r="BB2552" s="3"/>
      <c r="BC2552" s="3"/>
      <c r="BD2552" s="3"/>
      <c r="BE2552" s="3"/>
      <c r="BF2552" s="3"/>
      <c r="BG2552" s="3"/>
      <c r="BH2552" s="3"/>
      <c r="BI2552" s="3"/>
      <c r="BJ2552" s="3"/>
      <c r="BK2552" s="3"/>
      <c r="BL2552" s="51"/>
      <c r="BM2552" s="8"/>
      <c r="BN2552" s="8"/>
      <c r="BO2552" s="10"/>
      <c r="BP2552" s="8"/>
      <c r="BQ2552" s="8"/>
      <c r="BR2552" s="8"/>
      <c r="BS2552" s="8"/>
      <c r="BT2552" s="8"/>
      <c r="BU2552" s="8"/>
      <c r="BV2552" s="8"/>
      <c r="BW2552" s="8"/>
    </row>
    <row r="2553" spans="1:75" x14ac:dyDescent="0.3">
      <c r="A2553" s="7"/>
      <c r="B2553" s="3"/>
      <c r="C2553" s="3"/>
      <c r="D2553" s="3"/>
      <c r="E2553" s="3"/>
      <c r="F2553" s="3"/>
      <c r="H2553" s="3"/>
      <c r="I2553" s="3"/>
      <c r="J2553" s="3"/>
      <c r="K2553" s="3"/>
      <c r="L2553" s="3"/>
      <c r="M2553" s="3"/>
      <c r="N2553" s="3"/>
      <c r="O2553" s="3"/>
      <c r="P2553" s="3"/>
      <c r="Q2553" s="3"/>
      <c r="R2553" s="3"/>
      <c r="S2553" s="3"/>
      <c r="T2553" s="3"/>
      <c r="U2553" s="3"/>
      <c r="V2553" s="3"/>
      <c r="W2553" s="3"/>
      <c r="X2553" s="3"/>
      <c r="Y2553" s="3"/>
      <c r="Z2553" s="3"/>
      <c r="AA2553" s="3"/>
      <c r="AB2553" s="3"/>
      <c r="AC2553" s="3"/>
      <c r="AD2553" s="3"/>
      <c r="AE2553" s="3"/>
      <c r="AF2553" s="3"/>
      <c r="AG2553" s="3"/>
      <c r="AH2553" s="3"/>
      <c r="AI2553" s="3"/>
      <c r="AJ2553" s="3"/>
      <c r="AK2553" s="3"/>
      <c r="AL2553" s="3"/>
      <c r="AM2553" s="3"/>
      <c r="AN2553" s="3"/>
      <c r="AO2553" s="3"/>
      <c r="AP2553" s="3"/>
      <c r="AQ2553" s="3"/>
      <c r="AR2553" s="3"/>
      <c r="AS2553" s="3"/>
      <c r="AT2553" s="3"/>
      <c r="AU2553" s="3"/>
      <c r="AV2553" s="3"/>
      <c r="AW2553" s="3"/>
      <c r="AX2553" s="3"/>
      <c r="AY2553" s="3"/>
      <c r="AZ2553" s="3"/>
      <c r="BA2553" s="3"/>
      <c r="BB2553" s="3"/>
      <c r="BC2553" s="3"/>
      <c r="BD2553" s="3"/>
      <c r="BE2553" s="3"/>
      <c r="BF2553" s="3"/>
      <c r="BG2553" s="3"/>
      <c r="BH2553" s="3"/>
      <c r="BI2553" s="3"/>
      <c r="BJ2553" s="3"/>
      <c r="BK2553" s="3"/>
      <c r="BL2553" s="51"/>
      <c r="BM2553" s="8"/>
      <c r="BN2553" s="8"/>
      <c r="BO2553" s="10"/>
      <c r="BP2553" s="8"/>
      <c r="BQ2553" s="8"/>
      <c r="BR2553" s="8"/>
      <c r="BS2553" s="8"/>
      <c r="BT2553" s="8"/>
      <c r="BU2553" s="8"/>
      <c r="BV2553" s="8"/>
      <c r="BW2553" s="8"/>
    </row>
    <row r="2554" spans="1:75" x14ac:dyDescent="0.3">
      <c r="A2554" s="7"/>
      <c r="B2554" s="3"/>
      <c r="C2554" s="3"/>
      <c r="D2554" s="3"/>
      <c r="E2554" s="3"/>
      <c r="F2554" s="3"/>
      <c r="H2554" s="3"/>
      <c r="I2554" s="3"/>
      <c r="J2554" s="3"/>
      <c r="K2554" s="3"/>
      <c r="L2554" s="3"/>
      <c r="M2554" s="3"/>
      <c r="N2554" s="3"/>
      <c r="O2554" s="3"/>
      <c r="P2554" s="3"/>
      <c r="Q2554" s="3"/>
      <c r="R2554" s="3"/>
      <c r="S2554" s="3"/>
      <c r="T2554" s="3"/>
      <c r="U2554" s="3"/>
      <c r="V2554" s="3"/>
      <c r="W2554" s="3"/>
      <c r="X2554" s="3"/>
      <c r="Y2554" s="3"/>
      <c r="Z2554" s="3"/>
      <c r="AA2554" s="3"/>
      <c r="AB2554" s="3"/>
      <c r="AC2554" s="3"/>
      <c r="AD2554" s="3"/>
      <c r="AE2554" s="3"/>
      <c r="AF2554" s="3"/>
      <c r="AG2554" s="3"/>
      <c r="AH2554" s="3"/>
      <c r="AI2554" s="3"/>
      <c r="AJ2554" s="3"/>
      <c r="AK2554" s="3"/>
      <c r="AL2554" s="3"/>
      <c r="AM2554" s="3"/>
      <c r="AN2554" s="3"/>
      <c r="AO2554" s="3"/>
      <c r="AP2554" s="3"/>
      <c r="AQ2554" s="3"/>
      <c r="AR2554" s="3"/>
      <c r="AS2554" s="3"/>
      <c r="AT2554" s="3"/>
      <c r="AU2554" s="3"/>
      <c r="AV2554" s="3"/>
      <c r="AW2554" s="3"/>
      <c r="AX2554" s="3"/>
      <c r="AY2554" s="3"/>
      <c r="AZ2554" s="3"/>
      <c r="BA2554" s="3"/>
      <c r="BB2554" s="3"/>
      <c r="BC2554" s="3"/>
      <c r="BD2554" s="3"/>
      <c r="BE2554" s="3"/>
      <c r="BF2554" s="3"/>
      <c r="BG2554" s="3"/>
      <c r="BH2554" s="3"/>
      <c r="BI2554" s="3"/>
      <c r="BJ2554" s="3"/>
      <c r="BK2554" s="3"/>
      <c r="BL2554" s="51"/>
      <c r="BM2554" s="8"/>
      <c r="BN2554" s="8"/>
      <c r="BO2554" s="10"/>
      <c r="BP2554" s="8"/>
      <c r="BQ2554" s="8"/>
      <c r="BR2554" s="8"/>
      <c r="BS2554" s="8"/>
      <c r="BT2554" s="8"/>
      <c r="BU2554" s="8"/>
      <c r="BV2554" s="8"/>
      <c r="BW2554" s="8"/>
    </row>
    <row r="2555" spans="1:75" x14ac:dyDescent="0.3">
      <c r="A2555" s="7"/>
      <c r="B2555" s="3"/>
      <c r="C2555" s="3"/>
      <c r="D2555" s="3"/>
      <c r="E2555" s="3"/>
      <c r="F2555" s="3"/>
      <c r="H2555" s="3"/>
      <c r="I2555" s="3"/>
      <c r="J2555" s="3"/>
      <c r="K2555" s="3"/>
      <c r="L2555" s="3"/>
      <c r="M2555" s="3"/>
      <c r="N2555" s="3"/>
      <c r="O2555" s="3"/>
      <c r="P2555" s="3"/>
      <c r="Q2555" s="3"/>
      <c r="R2555" s="3"/>
      <c r="S2555" s="3"/>
      <c r="T2555" s="3"/>
      <c r="U2555" s="3"/>
      <c r="V2555" s="3"/>
      <c r="W2555" s="3"/>
      <c r="X2555" s="3"/>
      <c r="Y2555" s="3"/>
      <c r="Z2555" s="3"/>
      <c r="AA2555" s="3"/>
      <c r="AB2555" s="3"/>
      <c r="AC2555" s="3"/>
      <c r="AD2555" s="3"/>
      <c r="AE2555" s="3"/>
      <c r="AF2555" s="3"/>
      <c r="AG2555" s="3"/>
      <c r="AH2555" s="3"/>
      <c r="AI2555" s="3"/>
      <c r="AJ2555" s="3"/>
      <c r="AK2555" s="3"/>
      <c r="AL2555" s="3"/>
      <c r="AM2555" s="3"/>
      <c r="AN2555" s="3"/>
      <c r="AO2555" s="3"/>
      <c r="AP2555" s="3"/>
      <c r="AQ2555" s="3"/>
      <c r="AR2555" s="3"/>
      <c r="AS2555" s="3"/>
      <c r="AT2555" s="3"/>
      <c r="AU2555" s="3"/>
      <c r="AV2555" s="3"/>
      <c r="AW2555" s="3"/>
      <c r="AX2555" s="3"/>
      <c r="AY2555" s="3"/>
      <c r="AZ2555" s="3"/>
      <c r="BA2555" s="3"/>
      <c r="BB2555" s="3"/>
      <c r="BC2555" s="3"/>
      <c r="BD2555" s="3"/>
      <c r="BE2555" s="3"/>
      <c r="BF2555" s="3"/>
      <c r="BG2555" s="3"/>
      <c r="BH2555" s="3"/>
      <c r="BI2555" s="3"/>
      <c r="BJ2555" s="3"/>
      <c r="BK2555" s="3"/>
      <c r="BL2555" s="51"/>
      <c r="BM2555" s="8"/>
      <c r="BN2555" s="8"/>
      <c r="BO2555" s="10"/>
      <c r="BP2555" s="8"/>
      <c r="BQ2555" s="8"/>
      <c r="BR2555" s="8"/>
      <c r="BS2555" s="8"/>
      <c r="BT2555" s="8"/>
      <c r="BU2555" s="8"/>
      <c r="BV2555" s="8"/>
      <c r="BW2555" s="8"/>
    </row>
    <row r="2556" spans="1:75" x14ac:dyDescent="0.3">
      <c r="A2556" s="7"/>
      <c r="B2556" s="3"/>
      <c r="C2556" s="3"/>
      <c r="D2556" s="3"/>
      <c r="E2556" s="3"/>
      <c r="F2556" s="3"/>
      <c r="H2556" s="3"/>
      <c r="I2556" s="3"/>
      <c r="J2556" s="3"/>
      <c r="K2556" s="3"/>
      <c r="L2556" s="3"/>
      <c r="M2556" s="3"/>
      <c r="N2556" s="3"/>
      <c r="O2556" s="3"/>
      <c r="P2556" s="3"/>
      <c r="Q2556" s="3"/>
      <c r="R2556" s="3"/>
      <c r="S2556" s="3"/>
      <c r="T2556" s="3"/>
      <c r="U2556" s="3"/>
      <c r="V2556" s="3"/>
      <c r="W2556" s="3"/>
      <c r="X2556" s="3"/>
      <c r="Y2556" s="3"/>
      <c r="Z2556" s="3"/>
      <c r="AA2556" s="3"/>
      <c r="AB2556" s="3"/>
      <c r="AC2556" s="3"/>
      <c r="AD2556" s="3"/>
      <c r="AE2556" s="3"/>
      <c r="AF2556" s="3"/>
      <c r="AG2556" s="3"/>
      <c r="AH2556" s="3"/>
      <c r="AI2556" s="3"/>
      <c r="AJ2556" s="3"/>
      <c r="AK2556" s="3"/>
      <c r="AL2556" s="3"/>
      <c r="AM2556" s="3"/>
      <c r="AN2556" s="3"/>
      <c r="AO2556" s="3"/>
      <c r="AP2556" s="3"/>
      <c r="AQ2556" s="3"/>
      <c r="AR2556" s="3"/>
      <c r="AS2556" s="3"/>
      <c r="AT2556" s="3"/>
      <c r="AU2556" s="3"/>
      <c r="AV2556" s="3"/>
      <c r="AW2556" s="3"/>
      <c r="AX2556" s="3"/>
      <c r="AY2556" s="3"/>
      <c r="AZ2556" s="3"/>
      <c r="BA2556" s="3"/>
      <c r="BB2556" s="3"/>
      <c r="BC2556" s="3"/>
      <c r="BD2556" s="3"/>
      <c r="BE2556" s="3"/>
      <c r="BF2556" s="3"/>
      <c r="BG2556" s="3"/>
      <c r="BH2556" s="3"/>
      <c r="BI2556" s="3"/>
      <c r="BJ2556" s="3"/>
      <c r="BK2556" s="3"/>
      <c r="BL2556" s="51"/>
      <c r="BM2556" s="8"/>
      <c r="BN2556" s="8"/>
      <c r="BO2556" s="10"/>
      <c r="BP2556" s="8"/>
      <c r="BQ2556" s="8"/>
      <c r="BR2556" s="8"/>
      <c r="BS2556" s="8"/>
      <c r="BT2556" s="8"/>
      <c r="BU2556" s="8"/>
      <c r="BV2556" s="8"/>
      <c r="BW2556" s="8"/>
    </row>
    <row r="2557" spans="1:75" x14ac:dyDescent="0.3">
      <c r="A2557" s="7"/>
      <c r="B2557" s="3"/>
      <c r="C2557" s="3"/>
      <c r="D2557" s="3"/>
      <c r="E2557" s="3"/>
      <c r="F2557" s="3"/>
      <c r="H2557" s="3"/>
      <c r="I2557" s="3"/>
      <c r="J2557" s="3"/>
      <c r="K2557" s="3"/>
      <c r="L2557" s="3"/>
      <c r="M2557" s="3"/>
      <c r="N2557" s="3"/>
      <c r="O2557" s="3"/>
      <c r="P2557" s="3"/>
      <c r="Q2557" s="3"/>
      <c r="R2557" s="3"/>
      <c r="S2557" s="3"/>
      <c r="T2557" s="3"/>
      <c r="U2557" s="3"/>
      <c r="V2557" s="3"/>
      <c r="W2557" s="3"/>
      <c r="X2557" s="3"/>
      <c r="Y2557" s="3"/>
      <c r="Z2557" s="3"/>
      <c r="AA2557" s="3"/>
      <c r="AB2557" s="3"/>
      <c r="AC2557" s="3"/>
      <c r="AD2557" s="3"/>
      <c r="AE2557" s="3"/>
      <c r="AF2557" s="3"/>
      <c r="AG2557" s="3"/>
      <c r="AH2557" s="3"/>
      <c r="AI2557" s="3"/>
      <c r="AJ2557" s="3"/>
      <c r="AK2557" s="3"/>
      <c r="AL2557" s="3"/>
      <c r="AM2557" s="3"/>
      <c r="AN2557" s="3"/>
      <c r="AO2557" s="3"/>
      <c r="AP2557" s="3"/>
      <c r="AQ2557" s="3"/>
      <c r="AR2557" s="3"/>
      <c r="AS2557" s="3"/>
      <c r="AT2557" s="3"/>
      <c r="AU2557" s="3"/>
      <c r="AV2557" s="3"/>
      <c r="AW2557" s="3"/>
      <c r="AX2557" s="3"/>
      <c r="AY2557" s="3"/>
      <c r="AZ2557" s="3"/>
      <c r="BA2557" s="3"/>
      <c r="BB2557" s="3"/>
      <c r="BC2557" s="3"/>
      <c r="BD2557" s="3"/>
      <c r="BE2557" s="3"/>
      <c r="BF2557" s="3"/>
      <c r="BG2557" s="3"/>
      <c r="BH2557" s="3"/>
      <c r="BI2557" s="3"/>
      <c r="BJ2557" s="3"/>
      <c r="BK2557" s="3"/>
      <c r="BL2557" s="51"/>
      <c r="BM2557" s="8"/>
      <c r="BN2557" s="8"/>
      <c r="BO2557" s="10"/>
      <c r="BP2557" s="8"/>
      <c r="BQ2557" s="8"/>
      <c r="BR2557" s="8"/>
      <c r="BS2557" s="8"/>
      <c r="BT2557" s="8"/>
      <c r="BU2557" s="8"/>
      <c r="BV2557" s="8"/>
      <c r="BW2557" s="8"/>
    </row>
    <row r="2558" spans="1:75" x14ac:dyDescent="0.3">
      <c r="A2558" s="7"/>
      <c r="B2558" s="3"/>
      <c r="C2558" s="3"/>
      <c r="D2558" s="3"/>
      <c r="E2558" s="3"/>
      <c r="F2558" s="3"/>
      <c r="H2558" s="3"/>
      <c r="I2558" s="3"/>
      <c r="J2558" s="3"/>
      <c r="K2558" s="3"/>
      <c r="L2558" s="3"/>
      <c r="M2558" s="3"/>
      <c r="N2558" s="3"/>
      <c r="O2558" s="3"/>
      <c r="P2558" s="3"/>
      <c r="Q2558" s="3"/>
      <c r="R2558" s="3"/>
      <c r="S2558" s="3"/>
      <c r="T2558" s="3"/>
      <c r="U2558" s="3"/>
      <c r="V2558" s="3"/>
      <c r="W2558" s="3"/>
      <c r="X2558" s="3"/>
      <c r="Y2558" s="3"/>
      <c r="Z2558" s="3"/>
      <c r="AA2558" s="3"/>
      <c r="AB2558" s="3"/>
      <c r="AC2558" s="3"/>
      <c r="AD2558" s="3"/>
      <c r="AE2558" s="3"/>
      <c r="AF2558" s="3"/>
      <c r="AG2558" s="3"/>
      <c r="AH2558" s="3"/>
      <c r="AI2558" s="3"/>
      <c r="AJ2558" s="3"/>
      <c r="AK2558" s="3"/>
      <c r="AL2558" s="3"/>
      <c r="AM2558" s="3"/>
      <c r="AN2558" s="3"/>
      <c r="AO2558" s="3"/>
      <c r="AP2558" s="3"/>
      <c r="AQ2558" s="3"/>
      <c r="AR2558" s="3"/>
      <c r="AS2558" s="3"/>
      <c r="AT2558" s="3"/>
      <c r="AU2558" s="3"/>
      <c r="AV2558" s="3"/>
      <c r="AW2558" s="3"/>
      <c r="AX2558" s="3"/>
      <c r="AY2558" s="3"/>
      <c r="AZ2558" s="3"/>
      <c r="BA2558" s="3"/>
      <c r="BB2558" s="3"/>
      <c r="BC2558" s="3"/>
      <c r="BD2558" s="3"/>
      <c r="BE2558" s="3"/>
      <c r="BF2558" s="3"/>
      <c r="BG2558" s="3"/>
      <c r="BH2558" s="3"/>
      <c r="BI2558" s="3"/>
      <c r="BJ2558" s="3"/>
      <c r="BK2558" s="3"/>
      <c r="BL2558" s="51"/>
      <c r="BM2558" s="8"/>
      <c r="BN2558" s="8"/>
      <c r="BO2558" s="10"/>
      <c r="BP2558" s="8"/>
      <c r="BQ2558" s="8"/>
      <c r="BR2558" s="8"/>
      <c r="BS2558" s="8"/>
      <c r="BT2558" s="8"/>
      <c r="BU2558" s="8"/>
      <c r="BV2558" s="8"/>
      <c r="BW2558" s="8"/>
    </row>
    <row r="2559" spans="1:75" x14ac:dyDescent="0.3">
      <c r="A2559" s="7"/>
      <c r="B2559" s="3"/>
      <c r="C2559" s="3"/>
      <c r="D2559" s="3"/>
      <c r="E2559" s="3"/>
      <c r="F2559" s="3"/>
      <c r="H2559" s="3"/>
      <c r="I2559" s="3"/>
      <c r="J2559" s="3"/>
      <c r="K2559" s="3"/>
      <c r="L2559" s="3"/>
      <c r="M2559" s="3"/>
      <c r="N2559" s="3"/>
      <c r="O2559" s="3"/>
      <c r="P2559" s="3"/>
      <c r="Q2559" s="3"/>
      <c r="R2559" s="3"/>
      <c r="S2559" s="3"/>
      <c r="T2559" s="3"/>
      <c r="U2559" s="3"/>
      <c r="V2559" s="3"/>
      <c r="W2559" s="3"/>
      <c r="X2559" s="3"/>
      <c r="Y2559" s="3"/>
      <c r="Z2559" s="3"/>
      <c r="AA2559" s="3"/>
      <c r="AB2559" s="3"/>
      <c r="AC2559" s="3"/>
      <c r="AD2559" s="3"/>
      <c r="AE2559" s="3"/>
      <c r="AF2559" s="3"/>
      <c r="AG2559" s="3"/>
      <c r="AH2559" s="3"/>
      <c r="AI2559" s="3"/>
      <c r="AJ2559" s="3"/>
      <c r="AK2559" s="3"/>
      <c r="AL2559" s="3"/>
      <c r="AM2559" s="3"/>
      <c r="AN2559" s="3"/>
      <c r="AO2559" s="3"/>
      <c r="AP2559" s="3"/>
      <c r="AQ2559" s="3"/>
      <c r="AR2559" s="3"/>
      <c r="AS2559" s="3"/>
      <c r="AT2559" s="3"/>
      <c r="AU2559" s="3"/>
      <c r="AV2559" s="3"/>
      <c r="AW2559" s="3"/>
      <c r="AX2559" s="3"/>
      <c r="AY2559" s="3"/>
      <c r="AZ2559" s="3"/>
      <c r="BA2559" s="3"/>
      <c r="BB2559" s="3"/>
      <c r="BC2559" s="3"/>
      <c r="BD2559" s="3"/>
      <c r="BE2559" s="3"/>
      <c r="BF2559" s="3"/>
      <c r="BG2559" s="3"/>
      <c r="BH2559" s="3"/>
      <c r="BI2559" s="3"/>
      <c r="BJ2559" s="3"/>
      <c r="BK2559" s="3"/>
      <c r="BL2559" s="51"/>
      <c r="BM2559" s="8"/>
      <c r="BN2559" s="8"/>
      <c r="BO2559" s="10"/>
      <c r="BP2559" s="8"/>
      <c r="BQ2559" s="8"/>
      <c r="BR2559" s="8"/>
      <c r="BS2559" s="8"/>
      <c r="BT2559" s="8"/>
      <c r="BU2559" s="8"/>
      <c r="BV2559" s="8"/>
      <c r="BW2559" s="8"/>
    </row>
    <row r="2560" spans="1:75" x14ac:dyDescent="0.3">
      <c r="A2560" s="7"/>
      <c r="B2560" s="3"/>
      <c r="C2560" s="3"/>
      <c r="D2560" s="3"/>
      <c r="E2560" s="3"/>
      <c r="F2560" s="3"/>
      <c r="H2560" s="3"/>
      <c r="I2560" s="3"/>
      <c r="J2560" s="3"/>
      <c r="K2560" s="3"/>
      <c r="L2560" s="3"/>
      <c r="M2560" s="3"/>
      <c r="N2560" s="3"/>
      <c r="O2560" s="3"/>
      <c r="P2560" s="3"/>
      <c r="Q2560" s="3"/>
      <c r="R2560" s="3"/>
      <c r="S2560" s="3"/>
      <c r="T2560" s="3"/>
      <c r="U2560" s="3"/>
      <c r="V2560" s="3"/>
      <c r="W2560" s="3"/>
      <c r="X2560" s="3"/>
      <c r="Y2560" s="3"/>
      <c r="Z2560" s="3"/>
      <c r="AA2560" s="3"/>
      <c r="AB2560" s="3"/>
      <c r="AC2560" s="3"/>
      <c r="AD2560" s="3"/>
      <c r="AE2560" s="3"/>
      <c r="AF2560" s="3"/>
      <c r="AG2560" s="3"/>
      <c r="AH2560" s="3"/>
      <c r="AI2560" s="3"/>
      <c r="AJ2560" s="3"/>
      <c r="AK2560" s="3"/>
      <c r="AL2560" s="3"/>
      <c r="AM2560" s="3"/>
      <c r="AN2560" s="3"/>
      <c r="AO2560" s="3"/>
      <c r="AP2560" s="3"/>
      <c r="AQ2560" s="3"/>
      <c r="AR2560" s="3"/>
      <c r="AS2560" s="3"/>
      <c r="AT2560" s="3"/>
      <c r="AU2560" s="3"/>
      <c r="AV2560" s="3"/>
      <c r="AW2560" s="3"/>
      <c r="AX2560" s="3"/>
      <c r="AY2560" s="3"/>
      <c r="AZ2560" s="3"/>
      <c r="BA2560" s="3"/>
      <c r="BB2560" s="3"/>
      <c r="BC2560" s="3"/>
      <c r="BD2560" s="3"/>
      <c r="BE2560" s="3"/>
      <c r="BF2560" s="3"/>
      <c r="BG2560" s="3"/>
      <c r="BH2560" s="3"/>
      <c r="BI2560" s="3"/>
      <c r="BJ2560" s="3"/>
      <c r="BK2560" s="3"/>
      <c r="BL2560" s="51"/>
      <c r="BM2560" s="8"/>
      <c r="BN2560" s="8"/>
      <c r="BO2560" s="10"/>
      <c r="BP2560" s="8"/>
      <c r="BQ2560" s="8"/>
      <c r="BR2560" s="8"/>
      <c r="BS2560" s="8"/>
      <c r="BT2560" s="8"/>
      <c r="BU2560" s="8"/>
      <c r="BV2560" s="8"/>
      <c r="BW2560" s="8"/>
    </row>
    <row r="2561" spans="1:75" x14ac:dyDescent="0.3">
      <c r="A2561" s="7"/>
      <c r="B2561" s="3"/>
      <c r="C2561" s="3"/>
      <c r="D2561" s="3"/>
      <c r="E2561" s="3"/>
      <c r="F2561" s="3"/>
      <c r="H2561" s="3"/>
      <c r="I2561" s="3"/>
      <c r="J2561" s="3"/>
      <c r="K2561" s="3"/>
      <c r="L2561" s="3"/>
      <c r="M2561" s="3"/>
      <c r="N2561" s="3"/>
      <c r="O2561" s="3"/>
      <c r="P2561" s="3"/>
      <c r="Q2561" s="3"/>
      <c r="R2561" s="3"/>
      <c r="S2561" s="3"/>
      <c r="T2561" s="3"/>
      <c r="U2561" s="3"/>
      <c r="V2561" s="3"/>
      <c r="W2561" s="3"/>
      <c r="X2561" s="3"/>
      <c r="Y2561" s="3"/>
      <c r="Z2561" s="3"/>
      <c r="AA2561" s="3"/>
      <c r="AB2561" s="3"/>
      <c r="AC2561" s="3"/>
      <c r="AD2561" s="3"/>
      <c r="AE2561" s="3"/>
      <c r="AF2561" s="3"/>
      <c r="AG2561" s="3"/>
      <c r="AH2561" s="3"/>
      <c r="AI2561" s="3"/>
      <c r="AJ2561" s="3"/>
      <c r="AK2561" s="3"/>
      <c r="AL2561" s="3"/>
      <c r="AM2561" s="3"/>
      <c r="AN2561" s="3"/>
      <c r="AO2561" s="3"/>
      <c r="AP2561" s="3"/>
      <c r="AQ2561" s="3"/>
      <c r="AR2561" s="3"/>
      <c r="AS2561" s="3"/>
      <c r="AT2561" s="3"/>
      <c r="AU2561" s="3"/>
      <c r="AV2561" s="3"/>
      <c r="AW2561" s="3"/>
      <c r="AX2561" s="3"/>
      <c r="AY2561" s="3"/>
      <c r="AZ2561" s="3"/>
      <c r="BA2561" s="3"/>
      <c r="BB2561" s="3"/>
      <c r="BC2561" s="3"/>
      <c r="BD2561" s="3"/>
      <c r="BE2561" s="3"/>
      <c r="BF2561" s="3"/>
      <c r="BG2561" s="3"/>
      <c r="BH2561" s="3"/>
      <c r="BI2561" s="3"/>
      <c r="BJ2561" s="3"/>
      <c r="BK2561" s="3"/>
      <c r="BL2561" s="51"/>
      <c r="BM2561" s="8"/>
      <c r="BN2561" s="8"/>
      <c r="BO2561" s="10"/>
      <c r="BP2561" s="8"/>
      <c r="BQ2561" s="8"/>
      <c r="BR2561" s="8"/>
      <c r="BS2561" s="8"/>
      <c r="BT2561" s="8"/>
      <c r="BU2561" s="8"/>
      <c r="BV2561" s="8"/>
      <c r="BW2561" s="8"/>
    </row>
    <row r="2562" spans="1:75" x14ac:dyDescent="0.3">
      <c r="A2562" s="7"/>
      <c r="B2562" s="3"/>
      <c r="C2562" s="3"/>
      <c r="D2562" s="3"/>
      <c r="E2562" s="3"/>
      <c r="F2562" s="3"/>
      <c r="H2562" s="3"/>
      <c r="I2562" s="3"/>
      <c r="J2562" s="3"/>
      <c r="K2562" s="3"/>
      <c r="L2562" s="3"/>
      <c r="M2562" s="3"/>
      <c r="N2562" s="3"/>
      <c r="O2562" s="3"/>
      <c r="P2562" s="3"/>
      <c r="Q2562" s="3"/>
      <c r="R2562" s="3"/>
      <c r="S2562" s="3"/>
      <c r="T2562" s="3"/>
      <c r="U2562" s="3"/>
      <c r="V2562" s="3"/>
      <c r="W2562" s="3"/>
      <c r="X2562" s="3"/>
      <c r="Y2562" s="3"/>
      <c r="Z2562" s="3"/>
      <c r="AA2562" s="3"/>
      <c r="AB2562" s="3"/>
      <c r="AC2562" s="3"/>
      <c r="AD2562" s="3"/>
      <c r="AE2562" s="3"/>
      <c r="AF2562" s="3"/>
      <c r="AG2562" s="3"/>
      <c r="AH2562" s="3"/>
      <c r="AI2562" s="3"/>
      <c r="AJ2562" s="3"/>
      <c r="AK2562" s="3"/>
      <c r="AL2562" s="3"/>
      <c r="AM2562" s="3"/>
      <c r="AN2562" s="3"/>
      <c r="AO2562" s="3"/>
      <c r="AP2562" s="3"/>
      <c r="AQ2562" s="3"/>
      <c r="AR2562" s="3"/>
      <c r="AS2562" s="3"/>
      <c r="AT2562" s="3"/>
      <c r="AU2562" s="3"/>
      <c r="AV2562" s="3"/>
      <c r="AW2562" s="3"/>
      <c r="AX2562" s="3"/>
      <c r="AY2562" s="3"/>
      <c r="AZ2562" s="3"/>
      <c r="BA2562" s="3"/>
      <c r="BB2562" s="3"/>
      <c r="BC2562" s="3"/>
      <c r="BD2562" s="3"/>
      <c r="BE2562" s="3"/>
      <c r="BF2562" s="3"/>
      <c r="BG2562" s="3"/>
      <c r="BH2562" s="3"/>
      <c r="BI2562" s="3"/>
      <c r="BJ2562" s="3"/>
      <c r="BK2562" s="3"/>
      <c r="BL2562" s="51"/>
      <c r="BM2562" s="8"/>
      <c r="BN2562" s="8"/>
      <c r="BO2562" s="10"/>
      <c r="BP2562" s="8"/>
      <c r="BQ2562" s="8"/>
      <c r="BR2562" s="8"/>
      <c r="BS2562" s="8"/>
      <c r="BT2562" s="8"/>
      <c r="BU2562" s="8"/>
      <c r="BV2562" s="8"/>
      <c r="BW2562" s="8"/>
    </row>
    <row r="2563" spans="1:75" x14ac:dyDescent="0.3">
      <c r="A2563" s="7"/>
      <c r="B2563" s="3"/>
      <c r="C2563" s="3"/>
      <c r="D2563" s="3"/>
      <c r="E2563" s="3"/>
      <c r="F2563" s="3"/>
      <c r="H2563" s="3"/>
      <c r="I2563" s="3"/>
      <c r="J2563" s="3"/>
      <c r="K2563" s="3"/>
      <c r="L2563" s="3"/>
      <c r="M2563" s="3"/>
      <c r="N2563" s="3"/>
      <c r="O2563" s="3"/>
      <c r="P2563" s="3"/>
      <c r="Q2563" s="3"/>
      <c r="R2563" s="3"/>
      <c r="S2563" s="3"/>
      <c r="T2563" s="3"/>
      <c r="U2563" s="3"/>
      <c r="V2563" s="3"/>
      <c r="W2563" s="3"/>
      <c r="X2563" s="3"/>
      <c r="Y2563" s="3"/>
      <c r="Z2563" s="3"/>
      <c r="AA2563" s="3"/>
      <c r="AB2563" s="3"/>
      <c r="AC2563" s="3"/>
      <c r="AD2563" s="3"/>
      <c r="AE2563" s="3"/>
      <c r="AF2563" s="3"/>
      <c r="AG2563" s="3"/>
      <c r="AH2563" s="3"/>
      <c r="AI2563" s="3"/>
      <c r="AJ2563" s="3"/>
      <c r="AK2563" s="3"/>
      <c r="AL2563" s="3"/>
      <c r="AM2563" s="3"/>
      <c r="AN2563" s="3"/>
      <c r="AO2563" s="3"/>
      <c r="AP2563" s="3"/>
      <c r="AQ2563" s="3"/>
      <c r="AR2563" s="3"/>
      <c r="AS2563" s="3"/>
      <c r="AT2563" s="3"/>
      <c r="AU2563" s="3"/>
      <c r="AV2563" s="3"/>
      <c r="AW2563" s="3"/>
      <c r="AX2563" s="3"/>
      <c r="AY2563" s="3"/>
      <c r="AZ2563" s="3"/>
      <c r="BA2563" s="3"/>
      <c r="BB2563" s="3"/>
      <c r="BC2563" s="3"/>
      <c r="BD2563" s="3"/>
      <c r="BE2563" s="3"/>
      <c r="BF2563" s="3"/>
      <c r="BG2563" s="3"/>
      <c r="BH2563" s="3"/>
      <c r="BI2563" s="3"/>
      <c r="BJ2563" s="3"/>
      <c r="BK2563" s="3"/>
      <c r="BL2563" s="51"/>
      <c r="BM2563" s="8"/>
      <c r="BN2563" s="8"/>
      <c r="BO2563" s="10"/>
      <c r="BP2563" s="8"/>
      <c r="BQ2563" s="8"/>
      <c r="BR2563" s="8"/>
      <c r="BS2563" s="8"/>
      <c r="BT2563" s="8"/>
      <c r="BU2563" s="8"/>
      <c r="BV2563" s="8"/>
      <c r="BW2563" s="8"/>
    </row>
    <row r="2564" spans="1:75" x14ac:dyDescent="0.3">
      <c r="A2564" s="7"/>
      <c r="B2564" s="3"/>
      <c r="C2564" s="3"/>
      <c r="D2564" s="3"/>
      <c r="E2564" s="3"/>
      <c r="F2564" s="3"/>
      <c r="H2564" s="3"/>
      <c r="I2564" s="3"/>
      <c r="J2564" s="3"/>
      <c r="K2564" s="3"/>
      <c r="L2564" s="3"/>
      <c r="M2564" s="3"/>
      <c r="N2564" s="3"/>
      <c r="O2564" s="3"/>
      <c r="P2564" s="3"/>
      <c r="Q2564" s="3"/>
      <c r="R2564" s="3"/>
      <c r="S2564" s="3"/>
      <c r="T2564" s="3"/>
      <c r="U2564" s="3"/>
      <c r="V2564" s="3"/>
      <c r="W2564" s="3"/>
      <c r="X2564" s="3"/>
      <c r="Y2564" s="3"/>
      <c r="Z2564" s="3"/>
      <c r="AA2564" s="3"/>
      <c r="AB2564" s="3"/>
      <c r="AC2564" s="3"/>
      <c r="AD2564" s="3"/>
      <c r="AE2564" s="3"/>
      <c r="AF2564" s="3"/>
      <c r="AG2564" s="3"/>
      <c r="AH2564" s="3"/>
      <c r="AI2564" s="3"/>
      <c r="AJ2564" s="3"/>
      <c r="AK2564" s="3"/>
      <c r="AL2564" s="3"/>
      <c r="AM2564" s="3"/>
      <c r="AN2564" s="3"/>
      <c r="AO2564" s="3"/>
      <c r="AP2564" s="3"/>
      <c r="AQ2564" s="3"/>
      <c r="AR2564" s="3"/>
      <c r="AS2564" s="3"/>
      <c r="AT2564" s="3"/>
      <c r="AU2564" s="3"/>
      <c r="AV2564" s="3"/>
      <c r="AW2564" s="3"/>
      <c r="AX2564" s="3"/>
      <c r="AY2564" s="3"/>
      <c r="AZ2564" s="3"/>
      <c r="BA2564" s="3"/>
      <c r="BB2564" s="3"/>
      <c r="BC2564" s="3"/>
      <c r="BD2564" s="3"/>
      <c r="BE2564" s="3"/>
      <c r="BF2564" s="3"/>
      <c r="BG2564" s="3"/>
      <c r="BH2564" s="3"/>
      <c r="BI2564" s="3"/>
      <c r="BJ2564" s="3"/>
      <c r="BK2564" s="3"/>
      <c r="BL2564" s="51"/>
      <c r="BM2564" s="8"/>
      <c r="BN2564" s="8"/>
      <c r="BO2564" s="10"/>
      <c r="BP2564" s="8"/>
      <c r="BQ2564" s="8"/>
      <c r="BR2564" s="8"/>
      <c r="BS2564" s="8"/>
      <c r="BT2564" s="8"/>
      <c r="BU2564" s="8"/>
      <c r="BV2564" s="8"/>
      <c r="BW2564" s="8"/>
    </row>
    <row r="2565" spans="1:75" x14ac:dyDescent="0.3">
      <c r="A2565" s="7"/>
      <c r="B2565" s="3"/>
      <c r="C2565" s="3"/>
      <c r="D2565" s="3"/>
      <c r="E2565" s="3"/>
      <c r="F2565" s="3"/>
      <c r="H2565" s="3"/>
      <c r="I2565" s="3"/>
      <c r="J2565" s="3"/>
      <c r="K2565" s="3"/>
      <c r="L2565" s="3"/>
      <c r="M2565" s="3"/>
      <c r="N2565" s="3"/>
      <c r="O2565" s="3"/>
      <c r="P2565" s="3"/>
      <c r="Q2565" s="3"/>
      <c r="R2565" s="3"/>
      <c r="S2565" s="3"/>
      <c r="T2565" s="3"/>
      <c r="U2565" s="3"/>
      <c r="V2565" s="3"/>
      <c r="W2565" s="3"/>
      <c r="X2565" s="3"/>
      <c r="Y2565" s="3"/>
      <c r="Z2565" s="3"/>
      <c r="AA2565" s="3"/>
      <c r="AB2565" s="3"/>
      <c r="AC2565" s="3"/>
      <c r="AD2565" s="3"/>
      <c r="AE2565" s="3"/>
      <c r="AF2565" s="3"/>
      <c r="AG2565" s="3"/>
      <c r="AH2565" s="3"/>
      <c r="AI2565" s="3"/>
      <c r="AJ2565" s="3"/>
      <c r="AK2565" s="3"/>
      <c r="AL2565" s="3"/>
      <c r="AM2565" s="3"/>
      <c r="AN2565" s="3"/>
      <c r="AO2565" s="3"/>
      <c r="AP2565" s="3"/>
      <c r="AQ2565" s="3"/>
      <c r="AR2565" s="3"/>
      <c r="AS2565" s="3"/>
      <c r="AT2565" s="3"/>
      <c r="AU2565" s="3"/>
      <c r="AV2565" s="3"/>
      <c r="AW2565" s="3"/>
      <c r="AX2565" s="3"/>
      <c r="AY2565" s="3"/>
      <c r="AZ2565" s="3"/>
      <c r="BA2565" s="3"/>
      <c r="BB2565" s="3"/>
      <c r="BC2565" s="3"/>
      <c r="BD2565" s="3"/>
      <c r="BE2565" s="3"/>
      <c r="BF2565" s="3"/>
      <c r="BG2565" s="3"/>
      <c r="BH2565" s="3"/>
      <c r="BI2565" s="3"/>
      <c r="BJ2565" s="3"/>
      <c r="BK2565" s="3"/>
      <c r="BL2565" s="51"/>
      <c r="BM2565" s="8"/>
      <c r="BN2565" s="8"/>
      <c r="BO2565" s="10"/>
      <c r="BP2565" s="8"/>
      <c r="BQ2565" s="8"/>
      <c r="BR2565" s="8"/>
      <c r="BS2565" s="8"/>
      <c r="BT2565" s="8"/>
      <c r="BU2565" s="8"/>
      <c r="BV2565" s="8"/>
      <c r="BW2565" s="8"/>
    </row>
    <row r="2566" spans="1:75" x14ac:dyDescent="0.3">
      <c r="A2566" s="7"/>
      <c r="B2566" s="3"/>
      <c r="C2566" s="3"/>
      <c r="D2566" s="3"/>
      <c r="E2566" s="3"/>
      <c r="F2566" s="3"/>
      <c r="H2566" s="3"/>
      <c r="I2566" s="3"/>
      <c r="J2566" s="3"/>
      <c r="K2566" s="3"/>
      <c r="L2566" s="3"/>
      <c r="M2566" s="3"/>
      <c r="N2566" s="3"/>
      <c r="O2566" s="3"/>
      <c r="P2566" s="3"/>
      <c r="Q2566" s="3"/>
      <c r="R2566" s="3"/>
      <c r="S2566" s="3"/>
      <c r="T2566" s="3"/>
      <c r="U2566" s="3"/>
      <c r="V2566" s="3"/>
      <c r="W2566" s="3"/>
      <c r="X2566" s="3"/>
      <c r="Y2566" s="3"/>
      <c r="Z2566" s="3"/>
      <c r="AA2566" s="3"/>
      <c r="AB2566" s="3"/>
      <c r="AC2566" s="3"/>
      <c r="AD2566" s="3"/>
      <c r="AE2566" s="3"/>
      <c r="AF2566" s="3"/>
      <c r="AG2566" s="3"/>
      <c r="AH2566" s="3"/>
      <c r="AI2566" s="3"/>
      <c r="AJ2566" s="3"/>
      <c r="AK2566" s="3"/>
      <c r="AL2566" s="3"/>
      <c r="AM2566" s="3"/>
      <c r="AN2566" s="3"/>
      <c r="AO2566" s="3"/>
      <c r="AP2566" s="3"/>
      <c r="AQ2566" s="3"/>
      <c r="AR2566" s="3"/>
      <c r="AS2566" s="3"/>
      <c r="AT2566" s="3"/>
      <c r="AU2566" s="3"/>
      <c r="AV2566" s="3"/>
      <c r="AW2566" s="3"/>
      <c r="AX2566" s="3"/>
      <c r="AY2566" s="3"/>
      <c r="AZ2566" s="3"/>
      <c r="BA2566" s="3"/>
      <c r="BB2566" s="3"/>
      <c r="BC2566" s="3"/>
      <c r="BD2566" s="3"/>
      <c r="BE2566" s="3"/>
      <c r="BF2566" s="3"/>
      <c r="BG2566" s="3"/>
      <c r="BH2566" s="3"/>
      <c r="BI2566" s="3"/>
      <c r="BJ2566" s="3"/>
      <c r="BK2566" s="3"/>
      <c r="BL2566" s="51"/>
      <c r="BM2566" s="8"/>
      <c r="BN2566" s="8"/>
      <c r="BO2566" s="10"/>
      <c r="BP2566" s="8"/>
      <c r="BQ2566" s="8"/>
      <c r="BR2566" s="8"/>
      <c r="BS2566" s="8"/>
      <c r="BT2566" s="8"/>
      <c r="BU2566" s="8"/>
      <c r="BV2566" s="8"/>
      <c r="BW2566" s="8"/>
    </row>
    <row r="2567" spans="1:75" x14ac:dyDescent="0.3">
      <c r="A2567" s="7"/>
      <c r="B2567" s="3"/>
      <c r="C2567" s="3"/>
      <c r="D2567" s="3"/>
      <c r="E2567" s="3"/>
      <c r="F2567" s="3"/>
      <c r="H2567" s="3"/>
      <c r="I2567" s="3"/>
      <c r="J2567" s="3"/>
      <c r="K2567" s="3"/>
      <c r="L2567" s="3"/>
      <c r="M2567" s="3"/>
      <c r="N2567" s="3"/>
      <c r="O2567" s="3"/>
      <c r="P2567" s="3"/>
      <c r="Q2567" s="3"/>
      <c r="R2567" s="3"/>
      <c r="S2567" s="3"/>
      <c r="T2567" s="3"/>
      <c r="U2567" s="3"/>
      <c r="V2567" s="3"/>
      <c r="W2567" s="3"/>
      <c r="X2567" s="3"/>
      <c r="Y2567" s="3"/>
      <c r="Z2567" s="3"/>
      <c r="AA2567" s="3"/>
      <c r="AB2567" s="3"/>
      <c r="AC2567" s="3"/>
      <c r="AD2567" s="3"/>
      <c r="AE2567" s="3"/>
      <c r="AF2567" s="3"/>
      <c r="AG2567" s="3"/>
      <c r="AH2567" s="3"/>
      <c r="AI2567" s="3"/>
      <c r="AJ2567" s="3"/>
      <c r="AK2567" s="3"/>
      <c r="AL2567" s="3"/>
      <c r="AM2567" s="3"/>
      <c r="AN2567" s="3"/>
      <c r="AO2567" s="3"/>
      <c r="AP2567" s="3"/>
      <c r="AQ2567" s="3"/>
      <c r="AR2567" s="3"/>
      <c r="AS2567" s="3"/>
      <c r="AT2567" s="3"/>
      <c r="AU2567" s="3"/>
      <c r="AV2567" s="3"/>
      <c r="AW2567" s="3"/>
      <c r="AX2567" s="3"/>
      <c r="AY2567" s="3"/>
      <c r="AZ2567" s="3"/>
      <c r="BA2567" s="3"/>
      <c r="BB2567" s="3"/>
      <c r="BC2567" s="3"/>
      <c r="BD2567" s="3"/>
      <c r="BE2567" s="3"/>
      <c r="BF2567" s="3"/>
      <c r="BG2567" s="3"/>
      <c r="BH2567" s="3"/>
      <c r="BI2567" s="3"/>
      <c r="BJ2567" s="3"/>
      <c r="BK2567" s="3"/>
      <c r="BL2567" s="51"/>
      <c r="BM2567" s="8"/>
      <c r="BN2567" s="8"/>
      <c r="BO2567" s="10"/>
      <c r="BP2567" s="8"/>
      <c r="BQ2567" s="8"/>
      <c r="BR2567" s="8"/>
      <c r="BS2567" s="8"/>
      <c r="BT2567" s="8"/>
      <c r="BU2567" s="8"/>
      <c r="BV2567" s="8"/>
      <c r="BW2567" s="8"/>
    </row>
    <row r="2568" spans="1:75" x14ac:dyDescent="0.3">
      <c r="A2568" s="7"/>
      <c r="B2568" s="3"/>
      <c r="C2568" s="3"/>
      <c r="D2568" s="3"/>
      <c r="E2568" s="3"/>
      <c r="F2568" s="3"/>
      <c r="H2568" s="3"/>
      <c r="I2568" s="3"/>
      <c r="J2568" s="3"/>
      <c r="K2568" s="3"/>
      <c r="L2568" s="3"/>
      <c r="M2568" s="3"/>
      <c r="N2568" s="3"/>
      <c r="O2568" s="3"/>
      <c r="P2568" s="3"/>
      <c r="Q2568" s="3"/>
      <c r="R2568" s="3"/>
      <c r="S2568" s="3"/>
      <c r="T2568" s="3"/>
      <c r="U2568" s="3"/>
      <c r="V2568" s="3"/>
      <c r="W2568" s="3"/>
      <c r="X2568" s="3"/>
      <c r="Y2568" s="3"/>
      <c r="Z2568" s="3"/>
      <c r="AA2568" s="3"/>
      <c r="AB2568" s="3"/>
      <c r="AC2568" s="3"/>
      <c r="AD2568" s="3"/>
      <c r="AE2568" s="3"/>
      <c r="AF2568" s="3"/>
      <c r="AG2568" s="3"/>
      <c r="AH2568" s="3"/>
      <c r="AI2568" s="3"/>
      <c r="AJ2568" s="3"/>
      <c r="AK2568" s="3"/>
      <c r="AL2568" s="3"/>
      <c r="AM2568" s="3"/>
      <c r="AN2568" s="3"/>
      <c r="AO2568" s="3"/>
      <c r="AP2568" s="3"/>
      <c r="AQ2568" s="3"/>
      <c r="AR2568" s="3"/>
      <c r="AS2568" s="3"/>
      <c r="AT2568" s="3"/>
      <c r="AU2568" s="3"/>
      <c r="AV2568" s="3"/>
      <c r="AW2568" s="3"/>
      <c r="AX2568" s="3"/>
      <c r="AY2568" s="3"/>
      <c r="AZ2568" s="3"/>
      <c r="BA2568" s="3"/>
      <c r="BB2568" s="3"/>
      <c r="BC2568" s="3"/>
      <c r="BD2568" s="3"/>
      <c r="BE2568" s="3"/>
      <c r="BF2568" s="3"/>
      <c r="BG2568" s="3"/>
      <c r="BH2568" s="3"/>
      <c r="BI2568" s="3"/>
      <c r="BJ2568" s="3"/>
      <c r="BK2568" s="3"/>
      <c r="BL2568" s="51"/>
      <c r="BM2568" s="8"/>
      <c r="BN2568" s="8"/>
      <c r="BO2568" s="10"/>
      <c r="BP2568" s="8"/>
      <c r="BQ2568" s="8"/>
      <c r="BR2568" s="8"/>
      <c r="BS2568" s="8"/>
      <c r="BT2568" s="8"/>
      <c r="BU2568" s="8"/>
      <c r="BV2568" s="8"/>
      <c r="BW2568" s="8"/>
    </row>
    <row r="2569" spans="1:75" x14ac:dyDescent="0.3">
      <c r="A2569" s="7"/>
      <c r="B2569" s="3"/>
      <c r="C2569" s="3"/>
      <c r="D2569" s="3"/>
      <c r="E2569" s="3"/>
      <c r="F2569" s="3"/>
      <c r="H2569" s="3"/>
      <c r="I2569" s="3"/>
      <c r="J2569" s="3"/>
      <c r="K2569" s="3"/>
      <c r="L2569" s="3"/>
      <c r="M2569" s="3"/>
      <c r="N2569" s="3"/>
      <c r="O2569" s="3"/>
      <c r="P2569" s="3"/>
      <c r="Q2569" s="3"/>
      <c r="R2569" s="3"/>
      <c r="S2569" s="3"/>
      <c r="T2569" s="3"/>
      <c r="U2569" s="3"/>
      <c r="V2569" s="3"/>
      <c r="W2569" s="3"/>
      <c r="X2569" s="3"/>
      <c r="Y2569" s="3"/>
      <c r="Z2569" s="3"/>
      <c r="AA2569" s="3"/>
      <c r="AB2569" s="3"/>
      <c r="AC2569" s="3"/>
      <c r="AD2569" s="3"/>
      <c r="AE2569" s="3"/>
      <c r="AF2569" s="3"/>
      <c r="AG2569" s="3"/>
      <c r="AH2569" s="3"/>
      <c r="AI2569" s="3"/>
      <c r="AJ2569" s="3"/>
      <c r="AK2569" s="3"/>
      <c r="AL2569" s="3"/>
      <c r="AM2569" s="3"/>
      <c r="AN2569" s="3"/>
      <c r="AO2569" s="3"/>
      <c r="AP2569" s="3"/>
      <c r="AQ2569" s="3"/>
      <c r="AR2569" s="3"/>
      <c r="AS2569" s="3"/>
      <c r="AT2569" s="3"/>
      <c r="AU2569" s="3"/>
      <c r="AV2569" s="3"/>
      <c r="AW2569" s="3"/>
      <c r="AX2569" s="3"/>
      <c r="AY2569" s="3"/>
      <c r="AZ2569" s="3"/>
      <c r="BA2569" s="3"/>
      <c r="BB2569" s="3"/>
      <c r="BC2569" s="3"/>
      <c r="BD2569" s="3"/>
      <c r="BE2569" s="3"/>
      <c r="BF2569" s="3"/>
      <c r="BG2569" s="3"/>
      <c r="BH2569" s="3"/>
      <c r="BI2569" s="3"/>
      <c r="BJ2569" s="3"/>
      <c r="BK2569" s="3"/>
      <c r="BL2569" s="51"/>
      <c r="BM2569" s="8"/>
      <c r="BN2569" s="8"/>
      <c r="BO2569" s="10"/>
      <c r="BP2569" s="8"/>
      <c r="BQ2569" s="8"/>
      <c r="BR2569" s="8"/>
      <c r="BS2569" s="8"/>
      <c r="BT2569" s="8"/>
      <c r="BU2569" s="8"/>
      <c r="BV2569" s="8"/>
      <c r="BW2569" s="8"/>
    </row>
    <row r="2570" spans="1:75" x14ac:dyDescent="0.3">
      <c r="A2570" s="7"/>
      <c r="B2570" s="3"/>
      <c r="C2570" s="3"/>
      <c r="D2570" s="3"/>
      <c r="E2570" s="3"/>
      <c r="F2570" s="3"/>
      <c r="H2570" s="3"/>
      <c r="I2570" s="3"/>
      <c r="J2570" s="3"/>
      <c r="K2570" s="3"/>
      <c r="L2570" s="3"/>
      <c r="M2570" s="3"/>
      <c r="N2570" s="3"/>
      <c r="O2570" s="3"/>
      <c r="P2570" s="3"/>
      <c r="Q2570" s="3"/>
      <c r="R2570" s="3"/>
      <c r="S2570" s="3"/>
      <c r="T2570" s="3"/>
      <c r="U2570" s="3"/>
      <c r="V2570" s="3"/>
      <c r="W2570" s="3"/>
      <c r="X2570" s="3"/>
      <c r="Y2570" s="3"/>
      <c r="Z2570" s="3"/>
      <c r="AA2570" s="3"/>
      <c r="AB2570" s="3"/>
      <c r="AC2570" s="3"/>
      <c r="AD2570" s="3"/>
      <c r="AE2570" s="3"/>
      <c r="AF2570" s="3"/>
      <c r="AG2570" s="3"/>
      <c r="AH2570" s="3"/>
      <c r="AI2570" s="3"/>
      <c r="AJ2570" s="3"/>
      <c r="AK2570" s="3"/>
      <c r="AL2570" s="3"/>
      <c r="AM2570" s="3"/>
      <c r="AN2570" s="3"/>
      <c r="AO2570" s="3"/>
      <c r="AP2570" s="3"/>
      <c r="AQ2570" s="3"/>
      <c r="AR2570" s="3"/>
      <c r="AS2570" s="3"/>
      <c r="AT2570" s="3"/>
      <c r="AU2570" s="3"/>
      <c r="AV2570" s="3"/>
      <c r="AW2570" s="3"/>
      <c r="AX2570" s="3"/>
      <c r="AY2570" s="3"/>
      <c r="AZ2570" s="3"/>
      <c r="BA2570" s="3"/>
      <c r="BB2570" s="3"/>
      <c r="BC2570" s="3"/>
      <c r="BD2570" s="3"/>
      <c r="BE2570" s="3"/>
      <c r="BF2570" s="3"/>
      <c r="BG2570" s="3"/>
      <c r="BH2570" s="3"/>
      <c r="BI2570" s="3"/>
      <c r="BJ2570" s="3"/>
      <c r="BK2570" s="3"/>
      <c r="BL2570" s="51"/>
      <c r="BM2570" s="8"/>
      <c r="BN2570" s="8"/>
      <c r="BO2570" s="10"/>
      <c r="BP2570" s="8"/>
      <c r="BQ2570" s="8"/>
      <c r="BR2570" s="8"/>
      <c r="BS2570" s="8"/>
      <c r="BT2570" s="8"/>
      <c r="BU2570" s="8"/>
      <c r="BV2570" s="8"/>
      <c r="BW2570" s="8"/>
    </row>
    <row r="2571" spans="1:75" x14ac:dyDescent="0.3">
      <c r="A2571" s="7"/>
      <c r="B2571" s="3"/>
      <c r="C2571" s="3"/>
      <c r="D2571" s="3"/>
      <c r="E2571" s="3"/>
      <c r="F2571" s="3"/>
      <c r="H2571" s="3"/>
      <c r="I2571" s="3"/>
      <c r="J2571" s="3"/>
      <c r="K2571" s="3"/>
      <c r="L2571" s="3"/>
      <c r="M2571" s="3"/>
      <c r="N2571" s="3"/>
      <c r="O2571" s="3"/>
      <c r="P2571" s="3"/>
      <c r="Q2571" s="3"/>
      <c r="R2571" s="3"/>
      <c r="S2571" s="3"/>
      <c r="T2571" s="3"/>
      <c r="U2571" s="3"/>
      <c r="V2571" s="3"/>
      <c r="W2571" s="3"/>
      <c r="X2571" s="3"/>
      <c r="Y2571" s="3"/>
      <c r="Z2571" s="3"/>
      <c r="AA2571" s="3"/>
      <c r="AB2571" s="3"/>
      <c r="AC2571" s="3"/>
      <c r="AD2571" s="3"/>
      <c r="AE2571" s="3"/>
      <c r="AF2571" s="3"/>
      <c r="AG2571" s="3"/>
      <c r="AH2571" s="3"/>
      <c r="AI2571" s="3"/>
      <c r="AJ2571" s="3"/>
      <c r="AK2571" s="3"/>
      <c r="AL2571" s="3"/>
      <c r="AM2571" s="3"/>
      <c r="AN2571" s="3"/>
      <c r="AO2571" s="3"/>
      <c r="AP2571" s="3"/>
      <c r="AQ2571" s="3"/>
      <c r="AR2571" s="3"/>
      <c r="AS2571" s="3"/>
      <c r="AT2571" s="3"/>
      <c r="AU2571" s="3"/>
      <c r="AV2571" s="3"/>
      <c r="AW2571" s="3"/>
      <c r="AX2571" s="3"/>
      <c r="AY2571" s="3"/>
      <c r="AZ2571" s="3"/>
      <c r="BA2571" s="3"/>
      <c r="BB2571" s="3"/>
      <c r="BC2571" s="3"/>
      <c r="BD2571" s="3"/>
      <c r="BE2571" s="3"/>
      <c r="BF2571" s="3"/>
      <c r="BG2571" s="3"/>
      <c r="BH2571" s="3"/>
      <c r="BI2571" s="3"/>
      <c r="BJ2571" s="3"/>
      <c r="BK2571" s="3"/>
      <c r="BL2571" s="51"/>
      <c r="BM2571" s="8"/>
      <c r="BN2571" s="8"/>
      <c r="BO2571" s="10"/>
      <c r="BP2571" s="8"/>
      <c r="BQ2571" s="8"/>
      <c r="BR2571" s="8"/>
      <c r="BS2571" s="8"/>
      <c r="BT2571" s="8"/>
      <c r="BU2571" s="8"/>
      <c r="BV2571" s="8"/>
      <c r="BW2571" s="8"/>
    </row>
    <row r="2572" spans="1:75" x14ac:dyDescent="0.3">
      <c r="A2572" s="7"/>
      <c r="B2572" s="3"/>
      <c r="C2572" s="3"/>
      <c r="D2572" s="3"/>
      <c r="E2572" s="3"/>
      <c r="F2572" s="3"/>
      <c r="H2572" s="3"/>
      <c r="I2572" s="3"/>
      <c r="J2572" s="3"/>
      <c r="K2572" s="3"/>
      <c r="L2572" s="3"/>
      <c r="M2572" s="3"/>
      <c r="N2572" s="3"/>
      <c r="O2572" s="3"/>
      <c r="P2572" s="3"/>
      <c r="Q2572" s="3"/>
      <c r="R2572" s="3"/>
      <c r="S2572" s="3"/>
      <c r="T2572" s="3"/>
      <c r="U2572" s="3"/>
      <c r="V2572" s="3"/>
      <c r="W2572" s="3"/>
      <c r="X2572" s="3"/>
      <c r="Y2572" s="3"/>
      <c r="Z2572" s="3"/>
      <c r="AA2572" s="3"/>
      <c r="AB2572" s="3"/>
      <c r="AC2572" s="3"/>
      <c r="AD2572" s="3"/>
      <c r="AE2572" s="3"/>
      <c r="AF2572" s="3"/>
      <c r="AG2572" s="3"/>
      <c r="AH2572" s="3"/>
      <c r="AI2572" s="3"/>
      <c r="AJ2572" s="3"/>
      <c r="AK2572" s="3"/>
      <c r="AL2572" s="3"/>
      <c r="AM2572" s="3"/>
      <c r="AN2572" s="3"/>
      <c r="AO2572" s="3"/>
      <c r="AP2572" s="3"/>
      <c r="AQ2572" s="3"/>
      <c r="AR2572" s="3"/>
      <c r="AS2572" s="3"/>
      <c r="AT2572" s="3"/>
      <c r="AU2572" s="3"/>
      <c r="AV2572" s="3"/>
      <c r="AW2572" s="3"/>
      <c r="AX2572" s="3"/>
      <c r="AY2572" s="3"/>
      <c r="AZ2572" s="3"/>
      <c r="BA2572" s="3"/>
      <c r="BB2572" s="3"/>
      <c r="BC2572" s="3"/>
      <c r="BD2572" s="3"/>
      <c r="BE2572" s="3"/>
      <c r="BF2572" s="3"/>
      <c r="BG2572" s="3"/>
      <c r="BH2572" s="3"/>
      <c r="BI2572" s="3"/>
      <c r="BJ2572" s="3"/>
      <c r="BK2572" s="3"/>
      <c r="BL2572" s="51"/>
      <c r="BM2572" s="8"/>
      <c r="BN2572" s="8"/>
      <c r="BO2572" s="10"/>
      <c r="BP2572" s="8"/>
      <c r="BQ2572" s="8"/>
      <c r="BR2572" s="8"/>
      <c r="BS2572" s="8"/>
      <c r="BT2572" s="8"/>
      <c r="BU2572" s="8"/>
      <c r="BV2572" s="8"/>
      <c r="BW2572" s="8"/>
    </row>
    <row r="2573" spans="1:75" x14ac:dyDescent="0.3">
      <c r="A2573" s="7"/>
      <c r="B2573" s="3"/>
      <c r="C2573" s="3"/>
      <c r="D2573" s="3"/>
      <c r="E2573" s="3"/>
      <c r="F2573" s="3"/>
      <c r="H2573" s="3"/>
      <c r="I2573" s="3"/>
      <c r="J2573" s="3"/>
      <c r="K2573" s="3"/>
      <c r="L2573" s="3"/>
      <c r="M2573" s="3"/>
      <c r="N2573" s="3"/>
      <c r="O2573" s="3"/>
      <c r="P2573" s="3"/>
      <c r="Q2573" s="3"/>
      <c r="R2573" s="3"/>
      <c r="S2573" s="3"/>
      <c r="T2573" s="3"/>
      <c r="U2573" s="3"/>
      <c r="V2573" s="3"/>
      <c r="W2573" s="3"/>
      <c r="X2573" s="3"/>
      <c r="Y2573" s="3"/>
      <c r="Z2573" s="3"/>
      <c r="AA2573" s="3"/>
      <c r="AB2573" s="3"/>
      <c r="AC2573" s="3"/>
      <c r="AD2573" s="3"/>
      <c r="AE2573" s="3"/>
      <c r="AF2573" s="3"/>
      <c r="AG2573" s="3"/>
      <c r="AH2573" s="3"/>
      <c r="AI2573" s="3"/>
      <c r="AJ2573" s="3"/>
      <c r="AK2573" s="3"/>
      <c r="AL2573" s="3"/>
      <c r="AM2573" s="3"/>
      <c r="AN2573" s="3"/>
      <c r="AO2573" s="3"/>
      <c r="AP2573" s="3"/>
      <c r="AQ2573" s="3"/>
      <c r="AR2573" s="3"/>
      <c r="AS2573" s="3"/>
      <c r="AT2573" s="3"/>
      <c r="AU2573" s="3"/>
      <c r="AV2573" s="3"/>
      <c r="AW2573" s="3"/>
      <c r="AX2573" s="3"/>
      <c r="AY2573" s="3"/>
      <c r="AZ2573" s="3"/>
      <c r="BA2573" s="3"/>
      <c r="BB2573" s="3"/>
      <c r="BC2573" s="3"/>
      <c r="BD2573" s="3"/>
      <c r="BE2573" s="3"/>
      <c r="BF2573" s="3"/>
      <c r="BG2573" s="3"/>
      <c r="BH2573" s="3"/>
      <c r="BI2573" s="3"/>
      <c r="BJ2573" s="3"/>
      <c r="BK2573" s="3"/>
      <c r="BL2573" s="51"/>
      <c r="BM2573" s="8"/>
      <c r="BN2573" s="8"/>
      <c r="BO2573" s="10"/>
      <c r="BP2573" s="8"/>
      <c r="BQ2573" s="8"/>
      <c r="BR2573" s="8"/>
      <c r="BS2573" s="8"/>
      <c r="BT2573" s="8"/>
      <c r="BU2573" s="8"/>
      <c r="BV2573" s="8"/>
      <c r="BW2573" s="8"/>
    </row>
    <row r="2574" spans="1:75" x14ac:dyDescent="0.3">
      <c r="A2574" s="7"/>
      <c r="B2574" s="3"/>
      <c r="C2574" s="3"/>
      <c r="D2574" s="3"/>
      <c r="E2574" s="3"/>
      <c r="F2574" s="3"/>
      <c r="H2574" s="3"/>
      <c r="I2574" s="3"/>
      <c r="J2574" s="3"/>
      <c r="K2574" s="3"/>
      <c r="L2574" s="3"/>
      <c r="M2574" s="3"/>
      <c r="N2574" s="3"/>
      <c r="O2574" s="3"/>
      <c r="P2574" s="3"/>
      <c r="Q2574" s="3"/>
      <c r="R2574" s="3"/>
      <c r="S2574" s="3"/>
      <c r="T2574" s="3"/>
      <c r="U2574" s="3"/>
      <c r="V2574" s="3"/>
      <c r="W2574" s="3"/>
      <c r="X2574" s="3"/>
      <c r="Y2574" s="3"/>
      <c r="Z2574" s="3"/>
      <c r="AA2574" s="3"/>
      <c r="AB2574" s="3"/>
      <c r="AC2574" s="3"/>
      <c r="AD2574" s="3"/>
      <c r="AE2574" s="3"/>
      <c r="AF2574" s="3"/>
      <c r="AG2574" s="3"/>
      <c r="AH2574" s="3"/>
      <c r="AI2574" s="3"/>
      <c r="AJ2574" s="3"/>
      <c r="AK2574" s="3"/>
      <c r="AL2574" s="3"/>
      <c r="AM2574" s="3"/>
      <c r="AN2574" s="3"/>
      <c r="AO2574" s="3"/>
      <c r="AP2574" s="3"/>
      <c r="AQ2574" s="3"/>
      <c r="AR2574" s="3"/>
      <c r="AS2574" s="3"/>
      <c r="AT2574" s="3"/>
      <c r="AU2574" s="3"/>
      <c r="AV2574" s="3"/>
      <c r="AW2574" s="3"/>
      <c r="AX2574" s="3"/>
      <c r="AY2574" s="3"/>
      <c r="AZ2574" s="3"/>
      <c r="BA2574" s="3"/>
      <c r="BB2574" s="3"/>
      <c r="BC2574" s="3"/>
      <c r="BD2574" s="3"/>
      <c r="BE2574" s="3"/>
      <c r="BF2574" s="3"/>
      <c r="BG2574" s="3"/>
      <c r="BH2574" s="3"/>
      <c r="BI2574" s="3"/>
      <c r="BJ2574" s="3"/>
      <c r="BK2574" s="3"/>
      <c r="BL2574" s="51"/>
      <c r="BM2574" s="8"/>
      <c r="BN2574" s="8"/>
      <c r="BO2574" s="10"/>
      <c r="BP2574" s="8"/>
      <c r="BQ2574" s="8"/>
      <c r="BR2574" s="8"/>
      <c r="BS2574" s="8"/>
      <c r="BT2574" s="8"/>
      <c r="BU2574" s="8"/>
      <c r="BV2574" s="8"/>
      <c r="BW2574" s="8"/>
    </row>
    <row r="2575" spans="1:75" x14ac:dyDescent="0.3">
      <c r="A2575" s="7"/>
      <c r="B2575" s="3"/>
      <c r="C2575" s="3"/>
      <c r="D2575" s="3"/>
      <c r="E2575" s="3"/>
      <c r="F2575" s="3"/>
      <c r="H2575" s="3"/>
      <c r="I2575" s="3"/>
      <c r="J2575" s="3"/>
      <c r="K2575" s="3"/>
      <c r="L2575" s="3"/>
      <c r="M2575" s="3"/>
      <c r="N2575" s="3"/>
      <c r="O2575" s="3"/>
      <c r="P2575" s="3"/>
      <c r="Q2575" s="3"/>
      <c r="R2575" s="3"/>
      <c r="S2575" s="3"/>
      <c r="T2575" s="3"/>
      <c r="U2575" s="3"/>
      <c r="V2575" s="3"/>
      <c r="W2575" s="3"/>
      <c r="X2575" s="3"/>
      <c r="Y2575" s="3"/>
      <c r="Z2575" s="3"/>
      <c r="AA2575" s="3"/>
      <c r="AB2575" s="3"/>
      <c r="AC2575" s="3"/>
      <c r="AD2575" s="3"/>
      <c r="AE2575" s="3"/>
      <c r="AF2575" s="3"/>
      <c r="AG2575" s="3"/>
      <c r="AH2575" s="3"/>
      <c r="AI2575" s="3"/>
      <c r="AJ2575" s="3"/>
      <c r="AK2575" s="3"/>
      <c r="AL2575" s="3"/>
      <c r="AM2575" s="3"/>
      <c r="AN2575" s="3"/>
      <c r="AO2575" s="3"/>
      <c r="AP2575" s="3"/>
      <c r="AQ2575" s="3"/>
      <c r="AR2575" s="3"/>
      <c r="AS2575" s="3"/>
      <c r="AT2575" s="3"/>
      <c r="AU2575" s="3"/>
      <c r="AV2575" s="3"/>
      <c r="AW2575" s="3"/>
      <c r="AX2575" s="3"/>
      <c r="AY2575" s="3"/>
      <c r="AZ2575" s="3"/>
      <c r="BA2575" s="3"/>
      <c r="BB2575" s="3"/>
      <c r="BC2575" s="3"/>
      <c r="BD2575" s="3"/>
      <c r="BE2575" s="3"/>
      <c r="BF2575" s="3"/>
      <c r="BG2575" s="3"/>
      <c r="BH2575" s="3"/>
      <c r="BI2575" s="3"/>
      <c r="BJ2575" s="3"/>
      <c r="BK2575" s="3"/>
      <c r="BL2575" s="51"/>
      <c r="BM2575" s="8"/>
      <c r="BN2575" s="8"/>
      <c r="BO2575" s="10"/>
      <c r="BP2575" s="8"/>
      <c r="BQ2575" s="8"/>
      <c r="BR2575" s="8"/>
      <c r="BS2575" s="8"/>
      <c r="BT2575" s="8"/>
      <c r="BU2575" s="8"/>
      <c r="BV2575" s="8"/>
      <c r="BW2575" s="8"/>
    </row>
    <row r="2576" spans="1:75" x14ac:dyDescent="0.3">
      <c r="A2576" s="7"/>
      <c r="B2576" s="3"/>
      <c r="C2576" s="3"/>
      <c r="D2576" s="3"/>
      <c r="E2576" s="3"/>
      <c r="F2576" s="3"/>
      <c r="H2576" s="3"/>
      <c r="I2576" s="3"/>
      <c r="J2576" s="3"/>
      <c r="K2576" s="3"/>
      <c r="L2576" s="3"/>
      <c r="M2576" s="3"/>
      <c r="N2576" s="3"/>
      <c r="O2576" s="3"/>
      <c r="P2576" s="3"/>
      <c r="Q2576" s="3"/>
      <c r="R2576" s="3"/>
      <c r="S2576" s="3"/>
      <c r="T2576" s="3"/>
      <c r="U2576" s="3"/>
      <c r="V2576" s="3"/>
      <c r="W2576" s="3"/>
      <c r="X2576" s="3"/>
      <c r="Y2576" s="3"/>
      <c r="Z2576" s="3"/>
      <c r="AA2576" s="3"/>
      <c r="AB2576" s="3"/>
      <c r="AC2576" s="3"/>
      <c r="AD2576" s="3"/>
      <c r="AE2576" s="3"/>
      <c r="AF2576" s="3"/>
      <c r="AG2576" s="3"/>
      <c r="AH2576" s="3"/>
      <c r="AI2576" s="3"/>
      <c r="AJ2576" s="3"/>
      <c r="AK2576" s="3"/>
      <c r="AL2576" s="3"/>
      <c r="AM2576" s="3"/>
      <c r="AN2576" s="3"/>
      <c r="AO2576" s="3"/>
      <c r="AP2576" s="3"/>
      <c r="AQ2576" s="3"/>
      <c r="AR2576" s="3"/>
      <c r="AS2576" s="3"/>
      <c r="AT2576" s="3"/>
      <c r="AU2576" s="3"/>
      <c r="AV2576" s="3"/>
      <c r="AW2576" s="3"/>
      <c r="AX2576" s="3"/>
      <c r="AY2576" s="3"/>
      <c r="AZ2576" s="3"/>
      <c r="BA2576" s="3"/>
      <c r="BB2576" s="3"/>
      <c r="BC2576" s="3"/>
      <c r="BD2576" s="3"/>
      <c r="BE2576" s="3"/>
      <c r="BF2576" s="3"/>
      <c r="BG2576" s="3"/>
      <c r="BH2576" s="3"/>
      <c r="BI2576" s="3"/>
      <c r="BJ2576" s="3"/>
      <c r="BK2576" s="3"/>
      <c r="BL2576" s="51"/>
      <c r="BM2576" s="8"/>
      <c r="BN2576" s="8"/>
      <c r="BO2576" s="10"/>
      <c r="BP2576" s="8"/>
      <c r="BQ2576" s="8"/>
      <c r="BR2576" s="8"/>
      <c r="BS2576" s="8"/>
      <c r="BT2576" s="8"/>
      <c r="BU2576" s="8"/>
      <c r="BV2576" s="8"/>
      <c r="BW2576" s="8"/>
    </row>
    <row r="2577" spans="1:75" x14ac:dyDescent="0.3">
      <c r="A2577" s="7"/>
      <c r="B2577" s="3"/>
      <c r="C2577" s="3"/>
      <c r="D2577" s="3"/>
      <c r="E2577" s="3"/>
      <c r="F2577" s="3"/>
      <c r="H2577" s="3"/>
      <c r="I2577" s="3"/>
      <c r="J2577" s="3"/>
      <c r="K2577" s="3"/>
      <c r="L2577" s="3"/>
      <c r="M2577" s="3"/>
      <c r="N2577" s="3"/>
      <c r="O2577" s="3"/>
      <c r="P2577" s="3"/>
      <c r="Q2577" s="3"/>
      <c r="R2577" s="3"/>
      <c r="S2577" s="3"/>
      <c r="T2577" s="3"/>
      <c r="U2577" s="3"/>
      <c r="V2577" s="3"/>
      <c r="W2577" s="3"/>
      <c r="X2577" s="3"/>
      <c r="Y2577" s="3"/>
      <c r="Z2577" s="3"/>
      <c r="AA2577" s="3"/>
      <c r="AB2577" s="3"/>
      <c r="AC2577" s="3"/>
      <c r="AD2577" s="3"/>
      <c r="AE2577" s="3"/>
      <c r="AF2577" s="3"/>
      <c r="AG2577" s="3"/>
      <c r="AH2577" s="3"/>
      <c r="AI2577" s="3"/>
      <c r="AJ2577" s="3"/>
      <c r="AK2577" s="3"/>
      <c r="AL2577" s="3"/>
      <c r="AM2577" s="3"/>
      <c r="AN2577" s="3"/>
      <c r="AO2577" s="3"/>
      <c r="AP2577" s="3"/>
      <c r="AQ2577" s="3"/>
      <c r="AR2577" s="3"/>
      <c r="AS2577" s="3"/>
      <c r="AT2577" s="3"/>
      <c r="AU2577" s="3"/>
      <c r="AV2577" s="3"/>
      <c r="AW2577" s="3"/>
      <c r="AX2577" s="3"/>
      <c r="AY2577" s="3"/>
      <c r="AZ2577" s="3"/>
      <c r="BA2577" s="3"/>
      <c r="BB2577" s="3"/>
      <c r="BC2577" s="3"/>
      <c r="BD2577" s="3"/>
      <c r="BE2577" s="3"/>
      <c r="BF2577" s="3"/>
      <c r="BG2577" s="3"/>
      <c r="BH2577" s="3"/>
      <c r="BI2577" s="3"/>
      <c r="BJ2577" s="3"/>
      <c r="BK2577" s="3"/>
      <c r="BL2577" s="51"/>
      <c r="BM2577" s="8"/>
      <c r="BN2577" s="8"/>
      <c r="BO2577" s="10"/>
      <c r="BP2577" s="8"/>
      <c r="BQ2577" s="8"/>
      <c r="BR2577" s="8"/>
      <c r="BS2577" s="8"/>
      <c r="BT2577" s="8"/>
      <c r="BU2577" s="8"/>
      <c r="BV2577" s="8"/>
      <c r="BW2577" s="8"/>
    </row>
    <row r="2578" spans="1:75" x14ac:dyDescent="0.3">
      <c r="A2578" s="7"/>
      <c r="B2578" s="3"/>
      <c r="C2578" s="3"/>
      <c r="D2578" s="3"/>
      <c r="E2578" s="3"/>
      <c r="F2578" s="3"/>
      <c r="H2578" s="3"/>
      <c r="I2578" s="3"/>
      <c r="J2578" s="3"/>
      <c r="K2578" s="3"/>
      <c r="L2578" s="3"/>
      <c r="M2578" s="3"/>
      <c r="N2578" s="3"/>
      <c r="O2578" s="3"/>
      <c r="P2578" s="3"/>
      <c r="Q2578" s="3"/>
      <c r="R2578" s="3"/>
      <c r="S2578" s="3"/>
      <c r="T2578" s="3"/>
      <c r="U2578" s="3"/>
      <c r="V2578" s="3"/>
      <c r="W2578" s="3"/>
      <c r="X2578" s="3"/>
      <c r="Y2578" s="3"/>
      <c r="Z2578" s="3"/>
      <c r="AA2578" s="3"/>
      <c r="AB2578" s="3"/>
      <c r="AC2578" s="3"/>
      <c r="AD2578" s="3"/>
      <c r="AE2578" s="3"/>
      <c r="AF2578" s="3"/>
      <c r="AG2578" s="3"/>
      <c r="AH2578" s="3"/>
      <c r="AI2578" s="3"/>
      <c r="AJ2578" s="3"/>
      <c r="AK2578" s="3"/>
      <c r="AL2578" s="3"/>
      <c r="AM2578" s="3"/>
      <c r="AN2578" s="3"/>
      <c r="AO2578" s="3"/>
      <c r="AP2578" s="3"/>
      <c r="AQ2578" s="3"/>
      <c r="AR2578" s="3"/>
      <c r="AS2578" s="3"/>
      <c r="AT2578" s="3"/>
      <c r="AU2578" s="3"/>
      <c r="AV2578" s="3"/>
      <c r="AW2578" s="3"/>
      <c r="AX2578" s="3"/>
      <c r="AY2578" s="3"/>
      <c r="AZ2578" s="3"/>
      <c r="BA2578" s="3"/>
      <c r="BB2578" s="3"/>
      <c r="BC2578" s="3"/>
      <c r="BD2578" s="3"/>
      <c r="BE2578" s="3"/>
      <c r="BF2578" s="3"/>
      <c r="BG2578" s="3"/>
      <c r="BH2578" s="3"/>
      <c r="BI2578" s="3"/>
      <c r="BJ2578" s="3"/>
      <c r="BK2578" s="3"/>
      <c r="BL2578" s="51"/>
      <c r="BM2578" s="8"/>
      <c r="BN2578" s="8"/>
      <c r="BO2578" s="10"/>
      <c r="BP2578" s="8"/>
      <c r="BQ2578" s="8"/>
      <c r="BR2578" s="8"/>
      <c r="BS2578" s="8"/>
      <c r="BT2578" s="8"/>
      <c r="BU2578" s="8"/>
      <c r="BV2578" s="8"/>
      <c r="BW2578" s="8"/>
    </row>
    <row r="2579" spans="1:75" x14ac:dyDescent="0.3">
      <c r="A2579" s="7"/>
      <c r="B2579" s="3"/>
      <c r="C2579" s="3"/>
      <c r="D2579" s="3"/>
      <c r="E2579" s="3"/>
      <c r="F2579" s="3"/>
      <c r="H2579" s="3"/>
      <c r="I2579" s="3"/>
      <c r="J2579" s="3"/>
      <c r="K2579" s="3"/>
      <c r="L2579" s="3"/>
      <c r="M2579" s="3"/>
      <c r="N2579" s="3"/>
      <c r="O2579" s="3"/>
      <c r="P2579" s="3"/>
      <c r="Q2579" s="3"/>
      <c r="R2579" s="3"/>
      <c r="S2579" s="3"/>
      <c r="T2579" s="3"/>
      <c r="U2579" s="3"/>
      <c r="V2579" s="3"/>
      <c r="W2579" s="3"/>
      <c r="X2579" s="3"/>
      <c r="Y2579" s="3"/>
      <c r="Z2579" s="3"/>
      <c r="AA2579" s="3"/>
      <c r="AB2579" s="3"/>
      <c r="AC2579" s="3"/>
      <c r="AD2579" s="3"/>
      <c r="AE2579" s="3"/>
      <c r="AF2579" s="3"/>
      <c r="AG2579" s="3"/>
      <c r="AH2579" s="3"/>
      <c r="AI2579" s="3"/>
      <c r="AJ2579" s="3"/>
      <c r="AK2579" s="3"/>
      <c r="AL2579" s="3"/>
      <c r="AM2579" s="3"/>
      <c r="AN2579" s="3"/>
      <c r="AO2579" s="3"/>
      <c r="AP2579" s="3"/>
      <c r="AQ2579" s="3"/>
      <c r="AR2579" s="3"/>
      <c r="AS2579" s="3"/>
      <c r="AT2579" s="3"/>
      <c r="AU2579" s="3"/>
      <c r="AV2579" s="3"/>
      <c r="AW2579" s="3"/>
      <c r="AX2579" s="3"/>
      <c r="AY2579" s="3"/>
      <c r="AZ2579" s="3"/>
      <c r="BA2579" s="3"/>
      <c r="BB2579" s="3"/>
      <c r="BC2579" s="3"/>
      <c r="BD2579" s="3"/>
      <c r="BE2579" s="3"/>
      <c r="BF2579" s="3"/>
      <c r="BG2579" s="3"/>
      <c r="BH2579" s="3"/>
      <c r="BI2579" s="3"/>
      <c r="BJ2579" s="3"/>
      <c r="BK2579" s="3"/>
      <c r="BL2579" s="51"/>
      <c r="BM2579" s="8"/>
      <c r="BN2579" s="8"/>
      <c r="BO2579" s="10"/>
      <c r="BP2579" s="8"/>
      <c r="BQ2579" s="8"/>
      <c r="BR2579" s="8"/>
      <c r="BS2579" s="8"/>
      <c r="BT2579" s="8"/>
      <c r="BU2579" s="8"/>
      <c r="BV2579" s="8"/>
      <c r="BW2579" s="8"/>
    </row>
    <row r="2580" spans="1:75" x14ac:dyDescent="0.3">
      <c r="A2580" s="7"/>
      <c r="B2580" s="3"/>
      <c r="C2580" s="3"/>
      <c r="D2580" s="3"/>
      <c r="E2580" s="3"/>
      <c r="F2580" s="3"/>
      <c r="H2580" s="3"/>
      <c r="I2580" s="3"/>
      <c r="J2580" s="3"/>
      <c r="K2580" s="3"/>
      <c r="L2580" s="3"/>
      <c r="M2580" s="3"/>
      <c r="N2580" s="3"/>
      <c r="O2580" s="3"/>
      <c r="P2580" s="3"/>
      <c r="Q2580" s="3"/>
      <c r="R2580" s="3"/>
      <c r="S2580" s="3"/>
      <c r="T2580" s="3"/>
      <c r="U2580" s="3"/>
      <c r="V2580" s="3"/>
      <c r="W2580" s="3"/>
      <c r="X2580" s="3"/>
      <c r="Y2580" s="3"/>
      <c r="Z2580" s="3"/>
      <c r="AA2580" s="3"/>
      <c r="AB2580" s="3"/>
      <c r="AC2580" s="3"/>
      <c r="AD2580" s="3"/>
      <c r="AE2580" s="3"/>
      <c r="AF2580" s="3"/>
      <c r="AG2580" s="3"/>
      <c r="AH2580" s="3"/>
      <c r="AI2580" s="3"/>
      <c r="AJ2580" s="3"/>
      <c r="AK2580" s="3"/>
      <c r="AL2580" s="3"/>
      <c r="AM2580" s="3"/>
      <c r="AN2580" s="3"/>
      <c r="AO2580" s="3"/>
      <c r="AP2580" s="3"/>
      <c r="AQ2580" s="3"/>
      <c r="AR2580" s="3"/>
      <c r="AS2580" s="3"/>
      <c r="AT2580" s="3"/>
      <c r="AU2580" s="3"/>
      <c r="AV2580" s="3"/>
      <c r="AW2580" s="3"/>
      <c r="AX2580" s="3"/>
      <c r="AY2580" s="3"/>
      <c r="AZ2580" s="3"/>
      <c r="BA2580" s="3"/>
      <c r="BB2580" s="3"/>
      <c r="BC2580" s="3"/>
      <c r="BD2580" s="3"/>
      <c r="BE2580" s="3"/>
      <c r="BF2580" s="3"/>
      <c r="BG2580" s="3"/>
      <c r="BH2580" s="3"/>
      <c r="BI2580" s="3"/>
      <c r="BJ2580" s="3"/>
      <c r="BK2580" s="3"/>
      <c r="BL2580" s="51"/>
      <c r="BM2580" s="8"/>
      <c r="BN2580" s="8"/>
      <c r="BO2580" s="10"/>
      <c r="BP2580" s="8"/>
      <c r="BQ2580" s="8"/>
      <c r="BR2580" s="8"/>
      <c r="BS2580" s="8"/>
      <c r="BT2580" s="8"/>
      <c r="BU2580" s="8"/>
      <c r="BV2580" s="8"/>
      <c r="BW2580" s="8"/>
    </row>
    <row r="2581" spans="1:75" x14ac:dyDescent="0.3">
      <c r="A2581" s="7"/>
      <c r="B2581" s="3"/>
      <c r="C2581" s="3"/>
      <c r="D2581" s="3"/>
      <c r="E2581" s="3"/>
      <c r="F2581" s="3"/>
      <c r="H2581" s="3"/>
      <c r="I2581" s="3"/>
      <c r="J2581" s="3"/>
      <c r="K2581" s="3"/>
      <c r="L2581" s="3"/>
      <c r="M2581" s="3"/>
      <c r="N2581" s="3"/>
      <c r="O2581" s="3"/>
      <c r="P2581" s="3"/>
      <c r="Q2581" s="3"/>
      <c r="R2581" s="3"/>
      <c r="S2581" s="3"/>
      <c r="T2581" s="3"/>
      <c r="U2581" s="3"/>
      <c r="V2581" s="3"/>
      <c r="W2581" s="3"/>
      <c r="X2581" s="3"/>
      <c r="Y2581" s="3"/>
      <c r="Z2581" s="3"/>
      <c r="AA2581" s="3"/>
      <c r="AB2581" s="3"/>
      <c r="AC2581" s="3"/>
      <c r="AD2581" s="3"/>
      <c r="AE2581" s="3"/>
      <c r="AF2581" s="3"/>
      <c r="AG2581" s="3"/>
      <c r="AH2581" s="3"/>
      <c r="AI2581" s="3"/>
      <c r="AJ2581" s="3"/>
      <c r="AK2581" s="3"/>
      <c r="AL2581" s="3"/>
      <c r="AM2581" s="3"/>
      <c r="AN2581" s="3"/>
      <c r="AO2581" s="3"/>
      <c r="AP2581" s="3"/>
      <c r="AQ2581" s="3"/>
      <c r="AR2581" s="3"/>
      <c r="AS2581" s="3"/>
      <c r="AT2581" s="3"/>
      <c r="AU2581" s="3"/>
      <c r="AV2581" s="3"/>
      <c r="AW2581" s="3"/>
      <c r="AX2581" s="3"/>
      <c r="AY2581" s="3"/>
      <c r="AZ2581" s="3"/>
      <c r="BA2581" s="3"/>
      <c r="BB2581" s="3"/>
      <c r="BC2581" s="3"/>
      <c r="BD2581" s="3"/>
      <c r="BE2581" s="3"/>
      <c r="BF2581" s="3"/>
      <c r="BG2581" s="3"/>
      <c r="BH2581" s="3"/>
      <c r="BI2581" s="3"/>
      <c r="BJ2581" s="3"/>
      <c r="BK2581" s="3"/>
      <c r="BL2581" s="51"/>
      <c r="BM2581" s="8"/>
      <c r="BN2581" s="8"/>
      <c r="BO2581" s="10"/>
      <c r="BP2581" s="8"/>
      <c r="BQ2581" s="8"/>
      <c r="BR2581" s="8"/>
      <c r="BS2581" s="8"/>
      <c r="BT2581" s="8"/>
      <c r="BU2581" s="8"/>
      <c r="BV2581" s="8"/>
      <c r="BW2581" s="8"/>
    </row>
    <row r="2582" spans="1:75" x14ac:dyDescent="0.3">
      <c r="A2582" s="7"/>
      <c r="B2582" s="3"/>
      <c r="C2582" s="3"/>
      <c r="D2582" s="3"/>
      <c r="E2582" s="3"/>
      <c r="F2582" s="3"/>
      <c r="H2582" s="3"/>
      <c r="I2582" s="3"/>
      <c r="J2582" s="3"/>
      <c r="K2582" s="3"/>
      <c r="L2582" s="3"/>
      <c r="M2582" s="3"/>
      <c r="N2582" s="3"/>
      <c r="O2582" s="3"/>
      <c r="P2582" s="3"/>
      <c r="Q2582" s="3"/>
      <c r="R2582" s="3"/>
      <c r="S2582" s="3"/>
      <c r="T2582" s="3"/>
      <c r="U2582" s="3"/>
      <c r="V2582" s="3"/>
      <c r="W2582" s="3"/>
      <c r="X2582" s="3"/>
      <c r="Y2582" s="3"/>
      <c r="Z2582" s="3"/>
      <c r="AA2582" s="3"/>
      <c r="AB2582" s="3"/>
      <c r="AC2582" s="3"/>
      <c r="AD2582" s="3"/>
      <c r="AE2582" s="3"/>
      <c r="AF2582" s="3"/>
      <c r="AG2582" s="3"/>
      <c r="AH2582" s="3"/>
      <c r="AI2582" s="3"/>
      <c r="AJ2582" s="3"/>
      <c r="AK2582" s="3"/>
      <c r="AL2582" s="3"/>
      <c r="AM2582" s="3"/>
      <c r="AN2582" s="3"/>
      <c r="AO2582" s="3"/>
      <c r="AP2582" s="3"/>
      <c r="AQ2582" s="3"/>
      <c r="AR2582" s="3"/>
      <c r="AS2582" s="3"/>
      <c r="AT2582" s="3"/>
      <c r="AU2582" s="3"/>
      <c r="AV2582" s="3"/>
      <c r="AW2582" s="3"/>
      <c r="AX2582" s="3"/>
      <c r="AY2582" s="3"/>
      <c r="AZ2582" s="3"/>
      <c r="BA2582" s="3"/>
      <c r="BB2582" s="3"/>
      <c r="BC2582" s="3"/>
      <c r="BD2582" s="3"/>
      <c r="BE2582" s="3"/>
      <c r="BF2582" s="3"/>
      <c r="BG2582" s="3"/>
      <c r="BH2582" s="3"/>
      <c r="BI2582" s="3"/>
      <c r="BJ2582" s="3"/>
      <c r="BK2582" s="3"/>
      <c r="BL2582" s="51"/>
      <c r="BM2582" s="8"/>
      <c r="BN2582" s="8"/>
      <c r="BO2582" s="10"/>
      <c r="BP2582" s="8"/>
      <c r="BQ2582" s="8"/>
      <c r="BR2582" s="8"/>
      <c r="BS2582" s="8"/>
      <c r="BT2582" s="8"/>
      <c r="BU2582" s="8"/>
      <c r="BV2582" s="8"/>
      <c r="BW2582" s="8"/>
    </row>
    <row r="2583" spans="1:75" x14ac:dyDescent="0.3">
      <c r="A2583" s="7"/>
      <c r="B2583" s="3"/>
      <c r="C2583" s="3"/>
      <c r="D2583" s="3"/>
      <c r="E2583" s="3"/>
      <c r="F2583" s="3"/>
      <c r="H2583" s="3"/>
      <c r="I2583" s="3"/>
      <c r="J2583" s="3"/>
      <c r="K2583" s="3"/>
      <c r="L2583" s="3"/>
      <c r="M2583" s="3"/>
      <c r="N2583" s="3"/>
      <c r="O2583" s="3"/>
      <c r="P2583" s="3"/>
      <c r="Q2583" s="3"/>
      <c r="R2583" s="3"/>
      <c r="S2583" s="3"/>
      <c r="T2583" s="3"/>
      <c r="U2583" s="3"/>
      <c r="V2583" s="3"/>
      <c r="W2583" s="3"/>
      <c r="X2583" s="3"/>
      <c r="Y2583" s="3"/>
      <c r="Z2583" s="3"/>
      <c r="AA2583" s="3"/>
      <c r="AB2583" s="3"/>
      <c r="AC2583" s="3"/>
      <c r="AD2583" s="3"/>
      <c r="AE2583" s="3"/>
      <c r="AF2583" s="3"/>
      <c r="AG2583" s="3"/>
      <c r="AH2583" s="3"/>
      <c r="AI2583" s="3"/>
      <c r="AJ2583" s="3"/>
      <c r="AK2583" s="3"/>
      <c r="AL2583" s="3"/>
      <c r="AM2583" s="3"/>
      <c r="AN2583" s="3"/>
      <c r="AO2583" s="3"/>
      <c r="AP2583" s="3"/>
      <c r="AQ2583" s="3"/>
      <c r="AR2583" s="3"/>
      <c r="AS2583" s="3"/>
      <c r="AT2583" s="3"/>
      <c r="AU2583" s="3"/>
      <c r="AV2583" s="3"/>
      <c r="AW2583" s="3"/>
      <c r="AX2583" s="3"/>
      <c r="AY2583" s="3"/>
      <c r="AZ2583" s="3"/>
      <c r="BA2583" s="3"/>
      <c r="BB2583" s="3"/>
      <c r="BC2583" s="3"/>
      <c r="BD2583" s="3"/>
      <c r="BE2583" s="3"/>
      <c r="BF2583" s="3"/>
      <c r="BG2583" s="3"/>
      <c r="BH2583" s="3"/>
      <c r="BI2583" s="3"/>
      <c r="BJ2583" s="3"/>
      <c r="BK2583" s="3"/>
      <c r="BL2583" s="51"/>
      <c r="BM2583" s="8"/>
      <c r="BN2583" s="8"/>
      <c r="BO2583" s="10"/>
      <c r="BP2583" s="8"/>
      <c r="BQ2583" s="8"/>
      <c r="BR2583" s="8"/>
      <c r="BS2583" s="8"/>
      <c r="BT2583" s="8"/>
      <c r="BU2583" s="8"/>
      <c r="BV2583" s="8"/>
      <c r="BW2583" s="8"/>
    </row>
    <row r="2584" spans="1:75" x14ac:dyDescent="0.3">
      <c r="A2584" s="7"/>
      <c r="B2584" s="3"/>
      <c r="C2584" s="3"/>
      <c r="D2584" s="3"/>
      <c r="E2584" s="3"/>
      <c r="F2584" s="3"/>
      <c r="H2584" s="3"/>
      <c r="I2584" s="3"/>
      <c r="J2584" s="3"/>
      <c r="K2584" s="3"/>
      <c r="L2584" s="3"/>
      <c r="M2584" s="3"/>
      <c r="N2584" s="3"/>
      <c r="O2584" s="3"/>
      <c r="P2584" s="3"/>
      <c r="Q2584" s="3"/>
      <c r="R2584" s="3"/>
      <c r="S2584" s="3"/>
      <c r="T2584" s="3"/>
      <c r="U2584" s="3"/>
      <c r="V2584" s="3"/>
      <c r="W2584" s="3"/>
      <c r="X2584" s="3"/>
      <c r="Y2584" s="3"/>
      <c r="Z2584" s="3"/>
      <c r="AA2584" s="3"/>
      <c r="AB2584" s="3"/>
      <c r="AC2584" s="3"/>
      <c r="AD2584" s="3"/>
      <c r="AE2584" s="3"/>
      <c r="AF2584" s="3"/>
      <c r="AG2584" s="3"/>
      <c r="AH2584" s="3"/>
      <c r="AI2584" s="3"/>
      <c r="AJ2584" s="3"/>
      <c r="AK2584" s="3"/>
      <c r="AL2584" s="3"/>
      <c r="AM2584" s="3"/>
      <c r="AN2584" s="3"/>
      <c r="AO2584" s="3"/>
      <c r="AP2584" s="3"/>
      <c r="AQ2584" s="3"/>
      <c r="AR2584" s="3"/>
      <c r="AS2584" s="3"/>
      <c r="AT2584" s="3"/>
      <c r="AU2584" s="3"/>
      <c r="AV2584" s="3"/>
      <c r="AW2584" s="3"/>
      <c r="AX2584" s="3"/>
      <c r="AY2584" s="3"/>
      <c r="AZ2584" s="3"/>
      <c r="BA2584" s="3"/>
      <c r="BB2584" s="3"/>
      <c r="BC2584" s="3"/>
      <c r="BD2584" s="3"/>
      <c r="BE2584" s="3"/>
      <c r="BF2584" s="3"/>
      <c r="BG2584" s="3"/>
      <c r="BH2584" s="3"/>
      <c r="BI2584" s="3"/>
      <c r="BJ2584" s="3"/>
      <c r="BK2584" s="3"/>
      <c r="BL2584" s="51"/>
      <c r="BM2584" s="8"/>
      <c r="BN2584" s="8"/>
      <c r="BO2584" s="10"/>
      <c r="BP2584" s="8"/>
      <c r="BQ2584" s="8"/>
      <c r="BR2584" s="8"/>
      <c r="BS2584" s="8"/>
      <c r="BT2584" s="8"/>
      <c r="BU2584" s="8"/>
      <c r="BV2584" s="8"/>
      <c r="BW2584" s="8"/>
    </row>
    <row r="2585" spans="1:75" x14ac:dyDescent="0.3">
      <c r="A2585" s="7"/>
      <c r="B2585" s="3"/>
      <c r="C2585" s="3"/>
      <c r="D2585" s="3"/>
      <c r="E2585" s="3"/>
      <c r="F2585" s="3"/>
      <c r="H2585" s="3"/>
      <c r="I2585" s="3"/>
      <c r="J2585" s="3"/>
      <c r="K2585" s="3"/>
      <c r="L2585" s="3"/>
      <c r="M2585" s="3"/>
      <c r="N2585" s="3"/>
      <c r="O2585" s="3"/>
      <c r="P2585" s="3"/>
      <c r="Q2585" s="3"/>
      <c r="R2585" s="3"/>
      <c r="S2585" s="3"/>
      <c r="T2585" s="3"/>
      <c r="U2585" s="3"/>
      <c r="V2585" s="3"/>
      <c r="W2585" s="3"/>
      <c r="X2585" s="3"/>
      <c r="Y2585" s="3"/>
      <c r="Z2585" s="3"/>
      <c r="AA2585" s="3"/>
      <c r="AB2585" s="3"/>
      <c r="AC2585" s="3"/>
      <c r="AD2585" s="3"/>
      <c r="AE2585" s="3"/>
      <c r="AF2585" s="3"/>
      <c r="AG2585" s="3"/>
      <c r="AH2585" s="3"/>
      <c r="AI2585" s="3"/>
      <c r="AJ2585" s="3"/>
      <c r="AK2585" s="3"/>
      <c r="AL2585" s="3"/>
      <c r="AM2585" s="3"/>
      <c r="AN2585" s="3"/>
      <c r="AO2585" s="3"/>
      <c r="AP2585" s="3"/>
      <c r="AQ2585" s="3"/>
      <c r="AR2585" s="3"/>
      <c r="AS2585" s="3"/>
      <c r="AT2585" s="3"/>
      <c r="AU2585" s="3"/>
      <c r="AV2585" s="3"/>
      <c r="AW2585" s="3"/>
      <c r="AX2585" s="3"/>
      <c r="AY2585" s="3"/>
      <c r="AZ2585" s="3"/>
      <c r="BA2585" s="3"/>
      <c r="BB2585" s="3"/>
      <c r="BC2585" s="3"/>
      <c r="BD2585" s="3"/>
      <c r="BE2585" s="3"/>
      <c r="BF2585" s="3"/>
      <c r="BG2585" s="3"/>
      <c r="BH2585" s="3"/>
      <c r="BI2585" s="3"/>
      <c r="BJ2585" s="3"/>
      <c r="BK2585" s="3"/>
      <c r="BL2585" s="51"/>
      <c r="BM2585" s="8"/>
      <c r="BN2585" s="8"/>
      <c r="BO2585" s="10"/>
      <c r="BP2585" s="8"/>
      <c r="BQ2585" s="8"/>
      <c r="BR2585" s="8"/>
      <c r="BS2585" s="8"/>
      <c r="BT2585" s="8"/>
      <c r="BU2585" s="8"/>
      <c r="BV2585" s="8"/>
      <c r="BW2585" s="8"/>
    </row>
    <row r="2586" spans="1:75" x14ac:dyDescent="0.3">
      <c r="A2586" s="7"/>
      <c r="B2586" s="3"/>
      <c r="C2586" s="3"/>
      <c r="D2586" s="3"/>
      <c r="E2586" s="3"/>
      <c r="F2586" s="3"/>
      <c r="H2586" s="3"/>
      <c r="I2586" s="3"/>
      <c r="J2586" s="3"/>
      <c r="K2586" s="3"/>
      <c r="L2586" s="3"/>
      <c r="M2586" s="3"/>
      <c r="N2586" s="3"/>
      <c r="O2586" s="3"/>
      <c r="P2586" s="3"/>
      <c r="Q2586" s="3"/>
      <c r="R2586" s="3"/>
      <c r="S2586" s="3"/>
      <c r="T2586" s="3"/>
      <c r="U2586" s="3"/>
      <c r="V2586" s="3"/>
      <c r="W2586" s="3"/>
      <c r="X2586" s="3"/>
      <c r="Y2586" s="3"/>
      <c r="Z2586" s="3"/>
      <c r="AA2586" s="3"/>
      <c r="AB2586" s="3"/>
      <c r="AC2586" s="3"/>
      <c r="AD2586" s="3"/>
      <c r="AE2586" s="3"/>
      <c r="AF2586" s="3"/>
      <c r="AG2586" s="3"/>
      <c r="AH2586" s="3"/>
      <c r="AI2586" s="3"/>
      <c r="AJ2586" s="3"/>
      <c r="AK2586" s="3"/>
      <c r="AL2586" s="3"/>
      <c r="AM2586" s="3"/>
      <c r="AN2586" s="3"/>
      <c r="AO2586" s="3"/>
      <c r="AP2586" s="3"/>
      <c r="AQ2586" s="3"/>
      <c r="AR2586" s="3"/>
      <c r="AS2586" s="3"/>
      <c r="AT2586" s="3"/>
      <c r="AU2586" s="3"/>
      <c r="AV2586" s="3"/>
      <c r="AW2586" s="3"/>
      <c r="AX2586" s="3"/>
      <c r="AY2586" s="3"/>
      <c r="AZ2586" s="3"/>
      <c r="BA2586" s="3"/>
      <c r="BB2586" s="3"/>
      <c r="BC2586" s="3"/>
      <c r="BD2586" s="3"/>
      <c r="BE2586" s="3"/>
      <c r="BF2586" s="3"/>
      <c r="BG2586" s="3"/>
      <c r="BH2586" s="3"/>
      <c r="BI2586" s="3"/>
      <c r="BJ2586" s="3"/>
      <c r="BK2586" s="3"/>
      <c r="BL2586" s="51"/>
      <c r="BM2586" s="8"/>
      <c r="BN2586" s="8"/>
      <c r="BO2586" s="10"/>
      <c r="BP2586" s="8"/>
      <c r="BQ2586" s="8"/>
      <c r="BR2586" s="8"/>
      <c r="BS2586" s="8"/>
      <c r="BT2586" s="8"/>
      <c r="BU2586" s="8"/>
      <c r="BV2586" s="8"/>
      <c r="BW2586" s="8"/>
    </row>
    <row r="2587" spans="1:75" x14ac:dyDescent="0.3">
      <c r="A2587" s="7"/>
      <c r="B2587" s="3"/>
      <c r="C2587" s="3"/>
      <c r="D2587" s="3"/>
      <c r="E2587" s="3"/>
      <c r="F2587" s="3"/>
      <c r="H2587" s="3"/>
      <c r="I2587" s="3"/>
      <c r="J2587" s="3"/>
      <c r="K2587" s="3"/>
      <c r="L2587" s="3"/>
      <c r="M2587" s="3"/>
      <c r="N2587" s="3"/>
      <c r="O2587" s="3"/>
      <c r="P2587" s="3"/>
      <c r="Q2587" s="3"/>
      <c r="R2587" s="3"/>
      <c r="S2587" s="3"/>
      <c r="T2587" s="3"/>
      <c r="U2587" s="3"/>
      <c r="V2587" s="3"/>
      <c r="W2587" s="3"/>
      <c r="X2587" s="3"/>
      <c r="Y2587" s="3"/>
      <c r="Z2587" s="3"/>
      <c r="AA2587" s="3"/>
      <c r="AB2587" s="3"/>
      <c r="AC2587" s="3"/>
      <c r="AD2587" s="3"/>
      <c r="AE2587" s="3"/>
      <c r="AF2587" s="3"/>
      <c r="AG2587" s="3"/>
      <c r="AH2587" s="3"/>
      <c r="AI2587" s="3"/>
      <c r="AJ2587" s="3"/>
      <c r="AK2587" s="3"/>
      <c r="AL2587" s="3"/>
      <c r="AM2587" s="3"/>
      <c r="AN2587" s="3"/>
      <c r="AO2587" s="3"/>
      <c r="AP2587" s="3"/>
      <c r="AQ2587" s="3"/>
      <c r="AR2587" s="3"/>
      <c r="AS2587" s="3"/>
      <c r="AT2587" s="3"/>
      <c r="AU2587" s="3"/>
      <c r="AV2587" s="3"/>
      <c r="AW2587" s="3"/>
      <c r="AX2587" s="3"/>
      <c r="AY2587" s="3"/>
      <c r="AZ2587" s="3"/>
      <c r="BA2587" s="3"/>
      <c r="BB2587" s="3"/>
      <c r="BC2587" s="3"/>
      <c r="BD2587" s="3"/>
      <c r="BE2587" s="3"/>
      <c r="BF2587" s="3"/>
      <c r="BG2587" s="3"/>
      <c r="BH2587" s="3"/>
      <c r="BI2587" s="3"/>
      <c r="BJ2587" s="3"/>
      <c r="BK2587" s="3"/>
      <c r="BL2587" s="51"/>
      <c r="BM2587" s="8"/>
      <c r="BN2587" s="8"/>
      <c r="BO2587" s="10"/>
      <c r="BP2587" s="8"/>
      <c r="BQ2587" s="8"/>
      <c r="BR2587" s="8"/>
      <c r="BS2587" s="8"/>
      <c r="BT2587" s="8"/>
      <c r="BU2587" s="8"/>
      <c r="BV2587" s="8"/>
      <c r="BW2587" s="8"/>
    </row>
    <row r="2588" spans="1:75" x14ac:dyDescent="0.3">
      <c r="A2588" s="7"/>
      <c r="B2588" s="3"/>
      <c r="C2588" s="3"/>
      <c r="D2588" s="3"/>
      <c r="E2588" s="3"/>
      <c r="F2588" s="3"/>
      <c r="H2588" s="3"/>
      <c r="I2588" s="3"/>
      <c r="J2588" s="3"/>
      <c r="K2588" s="3"/>
      <c r="L2588" s="3"/>
      <c r="M2588" s="3"/>
      <c r="N2588" s="3"/>
      <c r="O2588" s="3"/>
      <c r="P2588" s="3"/>
      <c r="Q2588" s="3"/>
      <c r="R2588" s="3"/>
      <c r="S2588" s="3"/>
      <c r="T2588" s="3"/>
      <c r="U2588" s="3"/>
      <c r="V2588" s="3"/>
      <c r="W2588" s="3"/>
      <c r="X2588" s="3"/>
      <c r="Y2588" s="3"/>
      <c r="Z2588" s="3"/>
      <c r="AA2588" s="3"/>
      <c r="AB2588" s="3"/>
      <c r="AC2588" s="3"/>
      <c r="AD2588" s="3"/>
      <c r="AE2588" s="3"/>
      <c r="AF2588" s="3"/>
      <c r="AG2588" s="3"/>
      <c r="AH2588" s="3"/>
      <c r="AI2588" s="3"/>
      <c r="AJ2588" s="3"/>
      <c r="AK2588" s="3"/>
      <c r="AL2588" s="3"/>
      <c r="AM2588" s="3"/>
      <c r="AN2588" s="3"/>
      <c r="AO2588" s="3"/>
      <c r="AP2588" s="3"/>
      <c r="AQ2588" s="3"/>
      <c r="AR2588" s="3"/>
      <c r="AS2588" s="3"/>
      <c r="AT2588" s="3"/>
      <c r="AU2588" s="3"/>
      <c r="AV2588" s="3"/>
      <c r="AW2588" s="3"/>
      <c r="AX2588" s="3"/>
      <c r="AY2588" s="3"/>
      <c r="AZ2588" s="3"/>
      <c r="BA2588" s="3"/>
      <c r="BB2588" s="3"/>
      <c r="BC2588" s="3"/>
      <c r="BD2588" s="3"/>
      <c r="BE2588" s="3"/>
      <c r="BF2588" s="3"/>
      <c r="BG2588" s="3"/>
      <c r="BH2588" s="3"/>
      <c r="BI2588" s="3"/>
      <c r="BJ2588" s="3"/>
      <c r="BK2588" s="3"/>
      <c r="BL2588" s="51"/>
      <c r="BM2588" s="8"/>
      <c r="BN2588" s="8"/>
      <c r="BO2588" s="10"/>
      <c r="BP2588" s="8"/>
      <c r="BQ2588" s="8"/>
      <c r="BR2588" s="8"/>
      <c r="BS2588" s="8"/>
      <c r="BT2588" s="8"/>
      <c r="BU2588" s="8"/>
      <c r="BV2588" s="8"/>
      <c r="BW2588" s="8"/>
    </row>
    <row r="2589" spans="1:75" x14ac:dyDescent="0.3">
      <c r="A2589" s="7"/>
      <c r="B2589" s="3"/>
      <c r="C2589" s="3"/>
      <c r="D2589" s="3"/>
      <c r="E2589" s="3"/>
      <c r="F2589" s="3"/>
      <c r="H2589" s="3"/>
      <c r="I2589" s="3"/>
      <c r="J2589" s="3"/>
      <c r="K2589" s="3"/>
      <c r="L2589" s="3"/>
      <c r="M2589" s="3"/>
      <c r="N2589" s="3"/>
      <c r="O2589" s="3"/>
      <c r="P2589" s="3"/>
      <c r="Q2589" s="3"/>
      <c r="R2589" s="3"/>
      <c r="S2589" s="3"/>
      <c r="T2589" s="3"/>
      <c r="U2589" s="3"/>
      <c r="V2589" s="3"/>
      <c r="W2589" s="3"/>
      <c r="X2589" s="3"/>
      <c r="Y2589" s="3"/>
      <c r="Z2589" s="3"/>
      <c r="AA2589" s="3"/>
      <c r="AB2589" s="3"/>
      <c r="AC2589" s="3"/>
      <c r="AD2589" s="3"/>
      <c r="AE2589" s="3"/>
      <c r="AF2589" s="3"/>
      <c r="AG2589" s="3"/>
      <c r="AH2589" s="3"/>
      <c r="AI2589" s="3"/>
      <c r="AJ2589" s="3"/>
      <c r="AK2589" s="3"/>
      <c r="AL2589" s="3"/>
      <c r="AM2589" s="3"/>
      <c r="AN2589" s="3"/>
      <c r="AO2589" s="3"/>
      <c r="AP2589" s="3"/>
      <c r="AQ2589" s="3"/>
      <c r="AR2589" s="3"/>
      <c r="AS2589" s="3"/>
      <c r="AT2589" s="3"/>
      <c r="AU2589" s="3"/>
      <c r="AV2589" s="3"/>
      <c r="AW2589" s="3"/>
      <c r="AX2589" s="3"/>
      <c r="AY2589" s="3"/>
      <c r="AZ2589" s="3"/>
      <c r="BA2589" s="3"/>
      <c r="BB2589" s="3"/>
      <c r="BC2589" s="3"/>
      <c r="BD2589" s="3"/>
      <c r="BE2589" s="3"/>
      <c r="BF2589" s="3"/>
      <c r="BG2589" s="3"/>
      <c r="BH2589" s="3"/>
      <c r="BI2589" s="3"/>
      <c r="BJ2589" s="3"/>
      <c r="BK2589" s="3"/>
      <c r="BL2589" s="51"/>
      <c r="BM2589" s="8"/>
      <c r="BN2589" s="8"/>
      <c r="BO2589" s="10"/>
      <c r="BP2589" s="8"/>
      <c r="BQ2589" s="8"/>
      <c r="BR2589" s="8"/>
      <c r="BS2589" s="8"/>
      <c r="BT2589" s="8"/>
      <c r="BU2589" s="8"/>
      <c r="BV2589" s="8"/>
      <c r="BW2589" s="8"/>
    </row>
    <row r="2590" spans="1:75" x14ac:dyDescent="0.3">
      <c r="A2590" s="7"/>
      <c r="B2590" s="3"/>
      <c r="C2590" s="3"/>
      <c r="D2590" s="3"/>
      <c r="E2590" s="3"/>
      <c r="F2590" s="3"/>
      <c r="H2590" s="3"/>
      <c r="I2590" s="3"/>
      <c r="J2590" s="3"/>
      <c r="K2590" s="3"/>
      <c r="L2590" s="3"/>
      <c r="M2590" s="3"/>
      <c r="N2590" s="3"/>
      <c r="O2590" s="3"/>
      <c r="P2590" s="3"/>
      <c r="Q2590" s="3"/>
      <c r="R2590" s="3"/>
      <c r="S2590" s="3"/>
      <c r="T2590" s="3"/>
      <c r="U2590" s="3"/>
      <c r="V2590" s="3"/>
      <c r="W2590" s="3"/>
      <c r="X2590" s="3"/>
      <c r="Y2590" s="3"/>
      <c r="Z2590" s="3"/>
      <c r="AA2590" s="3"/>
      <c r="AB2590" s="3"/>
      <c r="AC2590" s="3"/>
      <c r="AD2590" s="3"/>
      <c r="AE2590" s="3"/>
      <c r="AF2590" s="3"/>
      <c r="AG2590" s="3"/>
      <c r="AH2590" s="3"/>
      <c r="AI2590" s="3"/>
      <c r="AJ2590" s="3"/>
      <c r="AK2590" s="3"/>
      <c r="AL2590" s="3"/>
      <c r="AM2590" s="3"/>
      <c r="AN2590" s="3"/>
      <c r="AO2590" s="3"/>
      <c r="AP2590" s="3"/>
      <c r="AQ2590" s="3"/>
      <c r="AR2590" s="3"/>
      <c r="AS2590" s="3"/>
      <c r="AT2590" s="3"/>
      <c r="AU2590" s="3"/>
      <c r="AV2590" s="3"/>
      <c r="AW2590" s="3"/>
      <c r="AX2590" s="3"/>
      <c r="AY2590" s="3"/>
      <c r="AZ2590" s="3"/>
      <c r="BA2590" s="3"/>
      <c r="BB2590" s="3"/>
      <c r="BC2590" s="3"/>
      <c r="BD2590" s="3"/>
      <c r="BE2590" s="3"/>
      <c r="BF2590" s="3"/>
      <c r="BG2590" s="3"/>
      <c r="BH2590" s="3"/>
      <c r="BI2590" s="3"/>
      <c r="BJ2590" s="3"/>
      <c r="BK2590" s="3"/>
      <c r="BL2590" s="51"/>
      <c r="BM2590" s="8"/>
      <c r="BN2590" s="8"/>
      <c r="BO2590" s="10"/>
      <c r="BP2590" s="8"/>
      <c r="BQ2590" s="8"/>
      <c r="BR2590" s="8"/>
      <c r="BS2590" s="8"/>
      <c r="BT2590" s="8"/>
      <c r="BU2590" s="8"/>
      <c r="BV2590" s="8"/>
      <c r="BW2590" s="8"/>
    </row>
    <row r="2591" spans="1:75" x14ac:dyDescent="0.3">
      <c r="A2591" s="7"/>
      <c r="B2591" s="3"/>
      <c r="C2591" s="3"/>
      <c r="D2591" s="3"/>
      <c r="E2591" s="3"/>
      <c r="F2591" s="3"/>
      <c r="H2591" s="3"/>
      <c r="I2591" s="3"/>
      <c r="J2591" s="3"/>
      <c r="K2591" s="3"/>
      <c r="L2591" s="3"/>
      <c r="M2591" s="3"/>
      <c r="N2591" s="3"/>
      <c r="O2591" s="3"/>
      <c r="P2591" s="3"/>
      <c r="Q2591" s="3"/>
      <c r="R2591" s="3"/>
      <c r="S2591" s="3"/>
      <c r="T2591" s="3"/>
      <c r="U2591" s="3"/>
      <c r="V2591" s="3"/>
      <c r="W2591" s="3"/>
      <c r="X2591" s="3"/>
      <c r="Y2591" s="3"/>
      <c r="Z2591" s="3"/>
      <c r="AA2591" s="3"/>
      <c r="AB2591" s="3"/>
      <c r="AC2591" s="3"/>
      <c r="AD2591" s="3"/>
      <c r="AE2591" s="3"/>
      <c r="AF2591" s="3"/>
      <c r="AG2591" s="3"/>
      <c r="AH2591" s="3"/>
      <c r="AI2591" s="3"/>
      <c r="AJ2591" s="3"/>
      <c r="AK2591" s="3"/>
      <c r="AL2591" s="3"/>
      <c r="AM2591" s="3"/>
      <c r="AN2591" s="3"/>
      <c r="AO2591" s="3"/>
      <c r="AP2591" s="3"/>
      <c r="AQ2591" s="3"/>
      <c r="AR2591" s="3"/>
      <c r="AS2591" s="3"/>
      <c r="AT2591" s="3"/>
      <c r="AU2591" s="3"/>
      <c r="AV2591" s="3"/>
      <c r="AW2591" s="3"/>
      <c r="AX2591" s="3"/>
      <c r="AY2591" s="3"/>
      <c r="AZ2591" s="3"/>
      <c r="BA2591" s="3"/>
      <c r="BB2591" s="3"/>
      <c r="BC2591" s="3"/>
      <c r="BD2591" s="3"/>
      <c r="BE2591" s="3"/>
      <c r="BF2591" s="3"/>
      <c r="BG2591" s="3"/>
      <c r="BH2591" s="3"/>
      <c r="BI2591" s="3"/>
      <c r="BJ2591" s="3"/>
      <c r="BK2591" s="3"/>
      <c r="BL2591" s="51"/>
      <c r="BM2591" s="8"/>
      <c r="BN2591" s="8"/>
      <c r="BO2591" s="10"/>
      <c r="BP2591" s="8"/>
      <c r="BQ2591" s="8"/>
      <c r="BR2591" s="8"/>
      <c r="BS2591" s="8"/>
      <c r="BT2591" s="8"/>
      <c r="BU2591" s="8"/>
      <c r="BV2591" s="8"/>
      <c r="BW2591" s="8"/>
    </row>
    <row r="2592" spans="1:75" x14ac:dyDescent="0.3">
      <c r="A2592" s="7"/>
      <c r="B2592" s="3"/>
      <c r="C2592" s="3"/>
      <c r="D2592" s="3"/>
      <c r="E2592" s="3"/>
      <c r="F2592" s="3"/>
      <c r="H2592" s="3"/>
      <c r="I2592" s="3"/>
      <c r="J2592" s="3"/>
      <c r="K2592" s="3"/>
      <c r="L2592" s="3"/>
      <c r="M2592" s="3"/>
      <c r="N2592" s="3"/>
      <c r="O2592" s="3"/>
      <c r="P2592" s="3"/>
      <c r="Q2592" s="3"/>
      <c r="R2592" s="3"/>
      <c r="S2592" s="3"/>
      <c r="T2592" s="3"/>
      <c r="U2592" s="3"/>
      <c r="V2592" s="3"/>
      <c r="W2592" s="3"/>
      <c r="X2592" s="3"/>
      <c r="Y2592" s="3"/>
      <c r="Z2592" s="3"/>
      <c r="AA2592" s="3"/>
      <c r="AB2592" s="3"/>
      <c r="AC2592" s="3"/>
      <c r="AD2592" s="3"/>
      <c r="AE2592" s="3"/>
      <c r="AF2592" s="3"/>
      <c r="AG2592" s="3"/>
      <c r="AH2592" s="3"/>
      <c r="AI2592" s="3"/>
      <c r="AJ2592" s="3"/>
      <c r="AK2592" s="3"/>
      <c r="AL2592" s="3"/>
      <c r="AM2592" s="3"/>
      <c r="AN2592" s="3"/>
      <c r="AO2592" s="3"/>
      <c r="AP2592" s="3"/>
      <c r="AQ2592" s="3"/>
      <c r="AR2592" s="3"/>
      <c r="AS2592" s="3"/>
      <c r="AT2592" s="3"/>
      <c r="AU2592" s="3"/>
      <c r="AV2592" s="3"/>
      <c r="AW2592" s="3"/>
      <c r="AX2592" s="3"/>
      <c r="AY2592" s="3"/>
      <c r="AZ2592" s="3"/>
      <c r="BA2592" s="3"/>
      <c r="BB2592" s="3"/>
      <c r="BC2592" s="3"/>
      <c r="BD2592" s="3"/>
      <c r="BE2592" s="3"/>
      <c r="BF2592" s="3"/>
      <c r="BG2592" s="3"/>
      <c r="BH2592" s="3"/>
      <c r="BI2592" s="3"/>
      <c r="BJ2592" s="3"/>
      <c r="BK2592" s="3"/>
      <c r="BL2592" s="51"/>
      <c r="BM2592" s="8"/>
      <c r="BN2592" s="8"/>
      <c r="BO2592" s="10"/>
      <c r="BP2592" s="8"/>
      <c r="BQ2592" s="8"/>
      <c r="BR2592" s="8"/>
      <c r="BS2592" s="8"/>
      <c r="BT2592" s="8"/>
      <c r="BU2592" s="8"/>
      <c r="BV2592" s="8"/>
      <c r="BW2592" s="8"/>
    </row>
    <row r="2593" spans="1:75" x14ac:dyDescent="0.3">
      <c r="A2593" s="7"/>
      <c r="B2593" s="3"/>
      <c r="C2593" s="3"/>
      <c r="D2593" s="3"/>
      <c r="E2593" s="3"/>
      <c r="F2593" s="3"/>
      <c r="H2593" s="3"/>
      <c r="I2593" s="3"/>
      <c r="J2593" s="3"/>
      <c r="K2593" s="3"/>
      <c r="L2593" s="3"/>
      <c r="M2593" s="3"/>
      <c r="N2593" s="3"/>
      <c r="O2593" s="3"/>
      <c r="P2593" s="3"/>
      <c r="Q2593" s="3"/>
      <c r="R2593" s="3"/>
      <c r="S2593" s="3"/>
      <c r="T2593" s="3"/>
      <c r="U2593" s="3"/>
      <c r="V2593" s="3"/>
      <c r="W2593" s="3"/>
      <c r="X2593" s="3"/>
      <c r="Y2593" s="3"/>
      <c r="Z2593" s="3"/>
      <c r="AA2593" s="3"/>
      <c r="AB2593" s="3"/>
      <c r="AC2593" s="3"/>
      <c r="AD2593" s="3"/>
      <c r="AE2593" s="3"/>
      <c r="AF2593" s="3"/>
      <c r="AG2593" s="3"/>
      <c r="AH2593" s="3"/>
      <c r="AI2593" s="3"/>
      <c r="AJ2593" s="3"/>
      <c r="AK2593" s="3"/>
      <c r="AL2593" s="3"/>
      <c r="AM2593" s="3"/>
      <c r="AN2593" s="3"/>
      <c r="AO2593" s="3"/>
      <c r="AP2593" s="3"/>
      <c r="AQ2593" s="3"/>
      <c r="AR2593" s="3"/>
      <c r="AS2593" s="3"/>
      <c r="AT2593" s="3"/>
      <c r="AU2593" s="3"/>
      <c r="AV2593" s="3"/>
      <c r="AW2593" s="3"/>
      <c r="AX2593" s="3"/>
      <c r="AY2593" s="3"/>
      <c r="AZ2593" s="3"/>
      <c r="BA2593" s="3"/>
      <c r="BB2593" s="3"/>
      <c r="BC2593" s="3"/>
      <c r="BD2593" s="3"/>
      <c r="BE2593" s="3"/>
      <c r="BF2593" s="3"/>
      <c r="BG2593" s="3"/>
      <c r="BH2593" s="3"/>
      <c r="BI2593" s="3"/>
      <c r="BJ2593" s="3"/>
      <c r="BK2593" s="3"/>
      <c r="BL2593" s="51"/>
      <c r="BM2593" s="8"/>
      <c r="BN2593" s="8"/>
      <c r="BO2593" s="10"/>
      <c r="BP2593" s="8"/>
      <c r="BQ2593" s="8"/>
      <c r="BR2593" s="8"/>
      <c r="BS2593" s="8"/>
      <c r="BT2593" s="8"/>
      <c r="BU2593" s="8"/>
      <c r="BV2593" s="8"/>
      <c r="BW2593" s="8"/>
    </row>
    <row r="2594" spans="1:75" x14ac:dyDescent="0.3">
      <c r="A2594" s="7"/>
      <c r="B2594" s="3"/>
      <c r="C2594" s="3"/>
      <c r="D2594" s="3"/>
      <c r="E2594" s="3"/>
      <c r="F2594" s="3"/>
      <c r="H2594" s="3"/>
      <c r="I2594" s="3"/>
      <c r="J2594" s="3"/>
      <c r="K2594" s="3"/>
      <c r="L2594" s="3"/>
      <c r="M2594" s="3"/>
      <c r="N2594" s="3"/>
      <c r="O2594" s="3"/>
      <c r="P2594" s="3"/>
      <c r="Q2594" s="3"/>
      <c r="R2594" s="3"/>
      <c r="S2594" s="3"/>
      <c r="T2594" s="3"/>
      <c r="U2594" s="3"/>
      <c r="V2594" s="3"/>
      <c r="W2594" s="3"/>
      <c r="X2594" s="3"/>
      <c r="Y2594" s="3"/>
      <c r="Z2594" s="3"/>
      <c r="AA2594" s="3"/>
      <c r="AB2594" s="3"/>
      <c r="AC2594" s="3"/>
      <c r="AD2594" s="3"/>
      <c r="AE2594" s="3"/>
      <c r="AF2594" s="3"/>
      <c r="AG2594" s="3"/>
      <c r="AH2594" s="3"/>
      <c r="AI2594" s="3"/>
      <c r="AJ2594" s="3"/>
      <c r="AK2594" s="3"/>
      <c r="AL2594" s="3"/>
      <c r="AM2594" s="3"/>
      <c r="AN2594" s="3"/>
      <c r="AO2594" s="3"/>
      <c r="AP2594" s="3"/>
      <c r="AQ2594" s="3"/>
      <c r="AR2594" s="3"/>
      <c r="AS2594" s="3"/>
      <c r="AT2594" s="3"/>
      <c r="AU2594" s="3"/>
      <c r="AV2594" s="3"/>
      <c r="AW2594" s="3"/>
      <c r="AX2594" s="3"/>
      <c r="AY2594" s="3"/>
      <c r="AZ2594" s="3"/>
      <c r="BA2594" s="3"/>
      <c r="BB2594" s="3"/>
      <c r="BC2594" s="3"/>
      <c r="BD2594" s="3"/>
      <c r="BE2594" s="3"/>
      <c r="BF2594" s="3"/>
      <c r="BG2594" s="3"/>
      <c r="BH2594" s="3"/>
      <c r="BI2594" s="3"/>
      <c r="BJ2594" s="3"/>
      <c r="BK2594" s="3"/>
      <c r="BL2594" s="51"/>
      <c r="BM2594" s="8"/>
      <c r="BN2594" s="8"/>
      <c r="BO2594" s="10"/>
      <c r="BP2594" s="8"/>
      <c r="BQ2594" s="8"/>
      <c r="BR2594" s="8"/>
      <c r="BS2594" s="8"/>
      <c r="BT2594" s="8"/>
      <c r="BU2594" s="8"/>
      <c r="BV2594" s="8"/>
      <c r="BW2594" s="8"/>
    </row>
    <row r="2595" spans="1:75" x14ac:dyDescent="0.3">
      <c r="A2595" s="7"/>
      <c r="B2595" s="3"/>
      <c r="C2595" s="3"/>
      <c r="D2595" s="3"/>
      <c r="E2595" s="3"/>
      <c r="F2595" s="3"/>
      <c r="H2595" s="3"/>
      <c r="I2595" s="3"/>
      <c r="J2595" s="3"/>
      <c r="K2595" s="3"/>
      <c r="L2595" s="3"/>
      <c r="M2595" s="3"/>
      <c r="N2595" s="3"/>
      <c r="O2595" s="3"/>
      <c r="P2595" s="3"/>
      <c r="Q2595" s="3"/>
      <c r="R2595" s="3"/>
      <c r="S2595" s="3"/>
      <c r="T2595" s="3"/>
      <c r="U2595" s="3"/>
      <c r="V2595" s="3"/>
      <c r="W2595" s="3"/>
      <c r="X2595" s="3"/>
      <c r="Y2595" s="3"/>
      <c r="Z2595" s="3"/>
      <c r="AA2595" s="3"/>
      <c r="AB2595" s="3"/>
      <c r="AC2595" s="3"/>
      <c r="AD2595" s="3"/>
      <c r="AE2595" s="3"/>
      <c r="AF2595" s="3"/>
      <c r="AG2595" s="3"/>
      <c r="AH2595" s="3"/>
      <c r="AI2595" s="3"/>
      <c r="AJ2595" s="3"/>
      <c r="AK2595" s="3"/>
      <c r="AL2595" s="3"/>
      <c r="AM2595" s="3"/>
      <c r="AN2595" s="3"/>
      <c r="AO2595" s="3"/>
      <c r="AP2595" s="3"/>
      <c r="AQ2595" s="3"/>
      <c r="AR2595" s="3"/>
      <c r="AS2595" s="3"/>
      <c r="AT2595" s="3"/>
      <c r="AU2595" s="3"/>
      <c r="AV2595" s="3"/>
      <c r="AW2595" s="3"/>
      <c r="AX2595" s="3"/>
      <c r="AY2595" s="3"/>
      <c r="AZ2595" s="3"/>
      <c r="BA2595" s="3"/>
      <c r="BB2595" s="3"/>
      <c r="BC2595" s="3"/>
      <c r="BD2595" s="3"/>
      <c r="BE2595" s="3"/>
      <c r="BF2595" s="3"/>
      <c r="BG2595" s="3"/>
      <c r="BH2595" s="3"/>
      <c r="BI2595" s="3"/>
      <c r="BJ2595" s="3"/>
      <c r="BK2595" s="3"/>
      <c r="BL2595" s="51"/>
      <c r="BM2595" s="8"/>
      <c r="BN2595" s="8"/>
      <c r="BO2595" s="10"/>
      <c r="BP2595" s="8"/>
      <c r="BQ2595" s="8"/>
      <c r="BR2595" s="8"/>
      <c r="BS2595" s="8"/>
      <c r="BT2595" s="8"/>
      <c r="BU2595" s="8"/>
      <c r="BV2595" s="8"/>
      <c r="BW2595" s="8"/>
    </row>
    <row r="2596" spans="1:75" x14ac:dyDescent="0.3">
      <c r="A2596" s="7"/>
      <c r="B2596" s="3"/>
      <c r="C2596" s="3"/>
      <c r="D2596" s="3"/>
      <c r="E2596" s="3"/>
      <c r="F2596" s="3"/>
      <c r="H2596" s="3"/>
      <c r="I2596" s="3"/>
      <c r="J2596" s="3"/>
      <c r="K2596" s="3"/>
      <c r="L2596" s="3"/>
      <c r="M2596" s="3"/>
      <c r="N2596" s="3"/>
      <c r="O2596" s="3"/>
      <c r="P2596" s="3"/>
      <c r="Q2596" s="3"/>
      <c r="R2596" s="3"/>
      <c r="S2596" s="3"/>
      <c r="T2596" s="3"/>
      <c r="U2596" s="3"/>
      <c r="V2596" s="3"/>
      <c r="W2596" s="3"/>
      <c r="X2596" s="3"/>
      <c r="Y2596" s="3"/>
      <c r="Z2596" s="3"/>
      <c r="AA2596" s="3"/>
      <c r="AB2596" s="3"/>
      <c r="AC2596" s="3"/>
      <c r="AD2596" s="3"/>
      <c r="AE2596" s="3"/>
      <c r="AF2596" s="3"/>
      <c r="AG2596" s="3"/>
      <c r="AH2596" s="3"/>
      <c r="AI2596" s="3"/>
      <c r="AJ2596" s="3"/>
      <c r="AK2596" s="3"/>
      <c r="AL2596" s="3"/>
      <c r="AM2596" s="3"/>
      <c r="AN2596" s="3"/>
      <c r="AO2596" s="3"/>
      <c r="AP2596" s="3"/>
      <c r="AQ2596" s="3"/>
      <c r="AR2596" s="3"/>
      <c r="AS2596" s="3"/>
      <c r="AT2596" s="3"/>
      <c r="AU2596" s="3"/>
      <c r="AV2596" s="3"/>
      <c r="AW2596" s="3"/>
      <c r="AX2596" s="3"/>
      <c r="AY2596" s="3"/>
      <c r="AZ2596" s="3"/>
      <c r="BA2596" s="3"/>
      <c r="BB2596" s="3"/>
      <c r="BC2596" s="3"/>
      <c r="BD2596" s="3"/>
      <c r="BE2596" s="3"/>
      <c r="BF2596" s="3"/>
      <c r="BG2596" s="3"/>
      <c r="BH2596" s="3"/>
      <c r="BI2596" s="3"/>
      <c r="BJ2596" s="3"/>
      <c r="BK2596" s="3"/>
      <c r="BL2596" s="51"/>
      <c r="BM2596" s="8"/>
      <c r="BN2596" s="8"/>
      <c r="BO2596" s="10"/>
      <c r="BP2596" s="8"/>
      <c r="BQ2596" s="8"/>
      <c r="BR2596" s="8"/>
      <c r="BS2596" s="8"/>
      <c r="BT2596" s="8"/>
      <c r="BU2596" s="8"/>
      <c r="BV2596" s="8"/>
      <c r="BW2596" s="8"/>
    </row>
    <row r="2597" spans="1:75" x14ac:dyDescent="0.3">
      <c r="A2597" s="7"/>
      <c r="B2597" s="3"/>
      <c r="C2597" s="3"/>
      <c r="D2597" s="3"/>
      <c r="E2597" s="3"/>
      <c r="F2597" s="3"/>
      <c r="H2597" s="3"/>
      <c r="I2597" s="3"/>
      <c r="J2597" s="3"/>
      <c r="K2597" s="3"/>
      <c r="L2597" s="3"/>
      <c r="M2597" s="3"/>
      <c r="N2597" s="3"/>
      <c r="O2597" s="3"/>
      <c r="P2597" s="3"/>
      <c r="Q2597" s="3"/>
      <c r="R2597" s="3"/>
      <c r="S2597" s="3"/>
      <c r="T2597" s="3"/>
      <c r="U2597" s="3"/>
      <c r="V2597" s="3"/>
      <c r="W2597" s="3"/>
      <c r="X2597" s="3"/>
      <c r="Y2597" s="3"/>
      <c r="Z2597" s="3"/>
      <c r="AA2597" s="3"/>
      <c r="AB2597" s="3"/>
      <c r="AC2597" s="3"/>
      <c r="AD2597" s="3"/>
      <c r="AE2597" s="3"/>
      <c r="AF2597" s="3"/>
      <c r="AG2597" s="3"/>
      <c r="AH2597" s="3"/>
      <c r="AI2597" s="3"/>
      <c r="AJ2597" s="3"/>
      <c r="AK2597" s="3"/>
      <c r="AL2597" s="3"/>
      <c r="AM2597" s="3"/>
      <c r="AN2597" s="3"/>
      <c r="AO2597" s="3"/>
      <c r="AP2597" s="3"/>
      <c r="AQ2597" s="3"/>
      <c r="AR2597" s="3"/>
      <c r="AS2597" s="3"/>
      <c r="AT2597" s="3"/>
      <c r="AU2597" s="3"/>
      <c r="AV2597" s="3"/>
      <c r="AW2597" s="3"/>
      <c r="AX2597" s="3"/>
      <c r="AY2597" s="3"/>
      <c r="AZ2597" s="3"/>
      <c r="BA2597" s="3"/>
      <c r="BB2597" s="3"/>
      <c r="BC2597" s="3"/>
      <c r="BD2597" s="3"/>
      <c r="BE2597" s="3"/>
      <c r="BF2597" s="3"/>
      <c r="BG2597" s="3"/>
      <c r="BH2597" s="3"/>
      <c r="BI2597" s="3"/>
      <c r="BJ2597" s="3"/>
      <c r="BK2597" s="3"/>
      <c r="BL2597" s="51"/>
      <c r="BM2597" s="8"/>
      <c r="BN2597" s="8"/>
      <c r="BO2597" s="10"/>
      <c r="BP2597" s="8"/>
      <c r="BQ2597" s="8"/>
      <c r="BR2597" s="8"/>
      <c r="BS2597" s="8"/>
      <c r="BT2597" s="8"/>
      <c r="BU2597" s="8"/>
      <c r="BV2597" s="8"/>
      <c r="BW2597" s="8"/>
    </row>
    <row r="2598" spans="1:75" x14ac:dyDescent="0.3">
      <c r="A2598" s="7"/>
      <c r="B2598" s="3"/>
      <c r="C2598" s="3"/>
      <c r="D2598" s="3"/>
      <c r="E2598" s="3"/>
      <c r="F2598" s="3"/>
      <c r="H2598" s="3"/>
      <c r="I2598" s="3"/>
      <c r="J2598" s="3"/>
      <c r="K2598" s="3"/>
      <c r="L2598" s="3"/>
      <c r="M2598" s="3"/>
      <c r="N2598" s="3"/>
      <c r="O2598" s="3"/>
      <c r="P2598" s="3"/>
      <c r="Q2598" s="3"/>
      <c r="R2598" s="3"/>
      <c r="S2598" s="3"/>
      <c r="T2598" s="3"/>
      <c r="U2598" s="3"/>
      <c r="V2598" s="3"/>
      <c r="W2598" s="3"/>
      <c r="X2598" s="3"/>
      <c r="Y2598" s="3"/>
      <c r="Z2598" s="3"/>
      <c r="AA2598" s="3"/>
      <c r="AB2598" s="3"/>
      <c r="AC2598" s="3"/>
      <c r="AD2598" s="3"/>
      <c r="AE2598" s="3"/>
      <c r="AF2598" s="3"/>
      <c r="AG2598" s="3"/>
      <c r="AH2598" s="3"/>
      <c r="AI2598" s="3"/>
      <c r="AJ2598" s="3"/>
      <c r="AK2598" s="3"/>
      <c r="AL2598" s="3"/>
      <c r="AM2598" s="3"/>
      <c r="AN2598" s="3"/>
      <c r="AO2598" s="3"/>
      <c r="AP2598" s="3"/>
      <c r="AQ2598" s="3"/>
      <c r="AR2598" s="3"/>
      <c r="AS2598" s="3"/>
      <c r="AT2598" s="3"/>
      <c r="AU2598" s="3"/>
      <c r="AV2598" s="3"/>
      <c r="AW2598" s="3"/>
      <c r="AX2598" s="3"/>
      <c r="AY2598" s="3"/>
      <c r="AZ2598" s="3"/>
      <c r="BA2598" s="3"/>
      <c r="BB2598" s="3"/>
      <c r="BC2598" s="3"/>
      <c r="BD2598" s="3"/>
      <c r="BE2598" s="3"/>
      <c r="BF2598" s="3"/>
      <c r="BG2598" s="3"/>
      <c r="BH2598" s="3"/>
      <c r="BI2598" s="3"/>
      <c r="BJ2598" s="3"/>
      <c r="BK2598" s="3"/>
      <c r="BL2598" s="51"/>
      <c r="BM2598" s="8"/>
      <c r="BN2598" s="8"/>
      <c r="BO2598" s="10"/>
      <c r="BP2598" s="8"/>
      <c r="BQ2598" s="8"/>
      <c r="BR2598" s="8"/>
      <c r="BS2598" s="8"/>
      <c r="BT2598" s="8"/>
      <c r="BU2598" s="8"/>
      <c r="BV2598" s="8"/>
      <c r="BW2598" s="8"/>
    </row>
    <row r="2599" spans="1:75" x14ac:dyDescent="0.3">
      <c r="A2599" s="7"/>
      <c r="B2599" s="3"/>
      <c r="C2599" s="3"/>
      <c r="D2599" s="3"/>
      <c r="E2599" s="3"/>
      <c r="F2599" s="3"/>
      <c r="H2599" s="3"/>
      <c r="I2599" s="3"/>
      <c r="J2599" s="3"/>
      <c r="K2599" s="3"/>
      <c r="L2599" s="3"/>
      <c r="M2599" s="3"/>
      <c r="N2599" s="3"/>
      <c r="O2599" s="3"/>
      <c r="P2599" s="3"/>
      <c r="Q2599" s="3"/>
      <c r="R2599" s="3"/>
      <c r="S2599" s="3"/>
      <c r="T2599" s="3"/>
      <c r="U2599" s="3"/>
      <c r="V2599" s="3"/>
      <c r="W2599" s="3"/>
      <c r="X2599" s="3"/>
      <c r="Y2599" s="3"/>
      <c r="Z2599" s="3"/>
      <c r="AA2599" s="3"/>
      <c r="AB2599" s="3"/>
      <c r="AC2599" s="3"/>
      <c r="AD2599" s="3"/>
      <c r="AE2599" s="3"/>
      <c r="AF2599" s="3"/>
      <c r="AG2599" s="3"/>
      <c r="AH2599" s="3"/>
      <c r="AI2599" s="3"/>
      <c r="AJ2599" s="3"/>
      <c r="AK2599" s="3"/>
      <c r="AL2599" s="3"/>
      <c r="AM2599" s="3"/>
      <c r="AN2599" s="3"/>
      <c r="AO2599" s="3"/>
      <c r="AP2599" s="3"/>
      <c r="AQ2599" s="3"/>
      <c r="AR2599" s="3"/>
      <c r="AS2599" s="3"/>
      <c r="AT2599" s="3"/>
      <c r="AU2599" s="3"/>
      <c r="AV2599" s="3"/>
      <c r="AW2599" s="3"/>
      <c r="AX2599" s="3"/>
      <c r="AY2599" s="3"/>
      <c r="AZ2599" s="3"/>
      <c r="BA2599" s="3"/>
      <c r="BB2599" s="3"/>
      <c r="BC2599" s="3"/>
      <c r="BD2599" s="3"/>
      <c r="BE2599" s="3"/>
      <c r="BF2599" s="3"/>
      <c r="BG2599" s="3"/>
      <c r="BH2599" s="3"/>
      <c r="BI2599" s="3"/>
      <c r="BJ2599" s="3"/>
      <c r="BK2599" s="3"/>
      <c r="BL2599" s="51"/>
      <c r="BM2599" s="8"/>
      <c r="BN2599" s="8"/>
      <c r="BO2599" s="10"/>
      <c r="BP2599" s="8"/>
      <c r="BQ2599" s="8"/>
      <c r="BR2599" s="8"/>
      <c r="BS2599" s="8"/>
      <c r="BT2599" s="8"/>
      <c r="BU2599" s="8"/>
      <c r="BV2599" s="8"/>
      <c r="BW2599" s="8"/>
    </row>
  </sheetData>
  <autoFilter ref="A3:BW50"/>
  <mergeCells count="77">
    <mergeCell ref="F4:F5"/>
    <mergeCell ref="H4:H5"/>
    <mergeCell ref="BL4:BL5"/>
    <mergeCell ref="A4:A5"/>
    <mergeCell ref="B4:B5"/>
    <mergeCell ref="C4:C5"/>
    <mergeCell ref="D4:D5"/>
    <mergeCell ref="E4:E5"/>
    <mergeCell ref="D34:D35"/>
    <mergeCell ref="E34:E35"/>
    <mergeCell ref="F34:F35"/>
    <mergeCell ref="H34:H35"/>
    <mergeCell ref="BL34:BL35"/>
    <mergeCell ref="B51:B52"/>
    <mergeCell ref="C51:C52"/>
    <mergeCell ref="A51:A52"/>
    <mergeCell ref="D51:D52"/>
    <mergeCell ref="E51:E52"/>
    <mergeCell ref="F51:F52"/>
    <mergeCell ref="H51:H52"/>
    <mergeCell ref="BL51:BL52"/>
    <mergeCell ref="F45:F46"/>
    <mergeCell ref="H45:H46"/>
    <mergeCell ref="B48:D48"/>
    <mergeCell ref="A47:BL47"/>
    <mergeCell ref="BL45:BL46"/>
    <mergeCell ref="C45:C46"/>
    <mergeCell ref="D45:D46"/>
    <mergeCell ref="E45:E46"/>
    <mergeCell ref="H19:H20"/>
    <mergeCell ref="D24:D25"/>
    <mergeCell ref="E24:E25"/>
    <mergeCell ref="F24:F25"/>
    <mergeCell ref="F21:F23"/>
    <mergeCell ref="H21:H23"/>
    <mergeCell ref="BL21:BL23"/>
    <mergeCell ref="BL19:BL20"/>
    <mergeCell ref="A19:A20"/>
    <mergeCell ref="D49:D50"/>
    <mergeCell ref="E49:E50"/>
    <mergeCell ref="F49:F50"/>
    <mergeCell ref="H49:H50"/>
    <mergeCell ref="BL49:BL50"/>
    <mergeCell ref="H24:H25"/>
    <mergeCell ref="BL24:BL25"/>
    <mergeCell ref="B19:B20"/>
    <mergeCell ref="C19:C20"/>
    <mergeCell ref="D19:D20"/>
    <mergeCell ref="F19:F20"/>
    <mergeCell ref="C49:C50"/>
    <mergeCell ref="A45:A46"/>
    <mergeCell ref="B45:B46"/>
    <mergeCell ref="D21:D23"/>
    <mergeCell ref="E21:E23"/>
    <mergeCell ref="A21:A23"/>
    <mergeCell ref="B21:B23"/>
    <mergeCell ref="C21:C23"/>
    <mergeCell ref="B24:B25"/>
    <mergeCell ref="C24:C25"/>
    <mergeCell ref="A24:A25"/>
    <mergeCell ref="A49:A50"/>
    <mergeCell ref="B49:B50"/>
    <mergeCell ref="A34:A35"/>
    <mergeCell ref="B34:B35"/>
    <mergeCell ref="C34:C35"/>
    <mergeCell ref="A1:A2"/>
    <mergeCell ref="B1:D2"/>
    <mergeCell ref="E1:H2"/>
    <mergeCell ref="A17:A18"/>
    <mergeCell ref="B17:B18"/>
    <mergeCell ref="C17:C18"/>
    <mergeCell ref="D17:D18"/>
    <mergeCell ref="E17:E18"/>
    <mergeCell ref="BL17:BL18"/>
    <mergeCell ref="F17:F18"/>
    <mergeCell ref="H17:H18"/>
    <mergeCell ref="E19:E20"/>
  </mergeCells>
  <pageMargins left="0.31496062992125984" right="0.31496062992125984" top="0.35433070866141736" bottom="0.74803149606299213" header="0.31496062992125984" footer="0.31496062992125984"/>
  <pageSetup paperSize="8" scale="28" orientation="landscape" r:id="rId1"/>
  <rowBreaks count="1" manualBreakCount="1">
    <brk id="50" max="16383" man="1"/>
  </rowBreaks>
  <colBreaks count="1" manualBreakCount="1">
    <brk id="6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6"/>
  <sheetViews>
    <sheetView topLeftCell="E1" zoomScale="80" zoomScaleNormal="80" zoomScaleSheetLayoutView="71" workbookViewId="0">
      <selection activeCell="Z12" sqref="Z12"/>
    </sheetView>
  </sheetViews>
  <sheetFormatPr defaultRowHeight="18.75" x14ac:dyDescent="0.3"/>
  <cols>
    <col min="1" max="1" width="9.140625" style="43" hidden="1" customWidth="1"/>
    <col min="2" max="3" width="11.42578125" style="43" hidden="1" customWidth="1"/>
    <col min="4" max="4" width="6" style="231" customWidth="1"/>
    <col min="5" max="5" width="14.42578125" style="43" customWidth="1"/>
    <col min="6" max="6" width="0.5703125" style="43" hidden="1" customWidth="1"/>
    <col min="7" max="7" width="18.85546875" style="43" customWidth="1"/>
    <col min="8" max="8" width="0.140625" style="43" customWidth="1"/>
    <col min="9" max="9" width="13.7109375" style="43" customWidth="1"/>
    <col min="10" max="10" width="20.42578125" style="43" customWidth="1"/>
    <col min="11" max="11" width="15.5703125" style="185" customWidth="1"/>
    <col min="12" max="12" width="18" style="236" customWidth="1"/>
    <col min="13" max="13" width="16.85546875" style="236" customWidth="1"/>
    <col min="14" max="14" width="17.5703125" style="236" customWidth="1"/>
    <col min="15" max="15" width="18" style="236" customWidth="1"/>
    <col min="16" max="16" width="0.140625" style="236" customWidth="1"/>
    <col min="17" max="17" width="18" style="236" customWidth="1"/>
    <col min="18" max="18" width="16.5703125" style="236" customWidth="1"/>
    <col min="19" max="19" width="16.28515625" style="236" customWidth="1"/>
    <col min="20" max="20" width="29.5703125" style="236" customWidth="1"/>
    <col min="21" max="21" width="0.42578125" style="43" hidden="1" customWidth="1"/>
    <col min="22" max="22" width="13.5703125" style="43" hidden="1" customWidth="1"/>
    <col min="23" max="23" width="15.42578125" style="43" hidden="1" customWidth="1"/>
    <col min="24" max="24" width="13" style="43" customWidth="1"/>
    <col min="25" max="25" width="13.42578125" style="43" customWidth="1"/>
    <col min="26" max="26" width="24.5703125" style="43" customWidth="1"/>
    <col min="27" max="27" width="46" style="179" customWidth="1"/>
    <col min="28" max="28" width="0.5703125" style="180" hidden="1" customWidth="1"/>
    <col min="29" max="29" width="0.140625" style="237" customWidth="1"/>
    <col min="30" max="30" width="17" style="238" hidden="1" customWidth="1"/>
    <col min="31" max="31" width="27.5703125" style="43" customWidth="1"/>
    <col min="32" max="16384" width="9.140625" style="43"/>
  </cols>
  <sheetData>
    <row r="1" spans="1:31" ht="68.25" customHeight="1" x14ac:dyDescent="0.3">
      <c r="D1" s="452" t="s">
        <v>165</v>
      </c>
      <c r="E1" s="452"/>
      <c r="F1" s="452"/>
      <c r="G1" s="452"/>
      <c r="H1" s="452"/>
      <c r="I1" s="452"/>
      <c r="J1" s="452"/>
      <c r="K1" s="452"/>
      <c r="L1" s="452"/>
      <c r="M1" s="452"/>
      <c r="N1" s="452"/>
      <c r="O1" s="452"/>
      <c r="P1" s="452"/>
      <c r="Q1" s="452"/>
      <c r="R1" s="452"/>
      <c r="S1" s="452"/>
      <c r="T1" s="452"/>
      <c r="U1" s="452"/>
      <c r="V1" s="452"/>
      <c r="W1" s="452"/>
      <c r="X1" s="452"/>
      <c r="Y1" s="452"/>
      <c r="Z1" s="453"/>
    </row>
    <row r="2" spans="1:31" ht="18.75" customHeight="1" x14ac:dyDescent="0.3">
      <c r="D2" s="454" t="s">
        <v>99</v>
      </c>
      <c r="E2" s="455" t="s">
        <v>125</v>
      </c>
      <c r="F2" s="455" t="s">
        <v>166</v>
      </c>
      <c r="G2" s="455" t="s">
        <v>126</v>
      </c>
      <c r="H2" s="455" t="s">
        <v>167</v>
      </c>
      <c r="I2" s="455" t="s">
        <v>127</v>
      </c>
      <c r="J2" s="455" t="s">
        <v>128</v>
      </c>
      <c r="K2" s="456" t="s">
        <v>168</v>
      </c>
      <c r="L2" s="456" t="s">
        <v>169</v>
      </c>
      <c r="M2" s="456" t="s">
        <v>170</v>
      </c>
      <c r="N2" s="456" t="s">
        <v>171</v>
      </c>
      <c r="O2" s="456" t="s">
        <v>172</v>
      </c>
      <c r="P2" s="458" t="s">
        <v>173</v>
      </c>
      <c r="Q2" s="451" t="s">
        <v>174</v>
      </c>
      <c r="R2" s="459"/>
      <c r="S2" s="460"/>
      <c r="T2" s="450" t="s">
        <v>175</v>
      </c>
      <c r="U2" s="244"/>
      <c r="V2" s="244"/>
      <c r="W2" s="244"/>
      <c r="X2" s="244"/>
      <c r="Y2" s="244"/>
      <c r="AA2" s="245"/>
      <c r="AB2" s="181"/>
    </row>
    <row r="3" spans="1:31" s="186" customFormat="1" ht="61.5" customHeight="1" x14ac:dyDescent="0.25">
      <c r="A3" s="178"/>
      <c r="B3" s="182" t="s">
        <v>176</v>
      </c>
      <c r="C3" s="183" t="s">
        <v>177</v>
      </c>
      <c r="D3" s="454"/>
      <c r="E3" s="455"/>
      <c r="F3" s="455"/>
      <c r="G3" s="455"/>
      <c r="H3" s="455"/>
      <c r="I3" s="455"/>
      <c r="J3" s="455"/>
      <c r="K3" s="457"/>
      <c r="L3" s="457"/>
      <c r="M3" s="457"/>
      <c r="N3" s="457"/>
      <c r="O3" s="457"/>
      <c r="P3" s="456"/>
      <c r="Q3" s="264">
        <v>2026</v>
      </c>
      <c r="R3" s="265">
        <v>2027</v>
      </c>
      <c r="S3" s="265">
        <v>2028</v>
      </c>
      <c r="T3" s="451"/>
      <c r="U3" s="266" t="s">
        <v>129</v>
      </c>
      <c r="V3" s="266" t="s">
        <v>178</v>
      </c>
      <c r="W3" s="266" t="s">
        <v>179</v>
      </c>
      <c r="X3" s="266" t="s">
        <v>130</v>
      </c>
      <c r="Y3" s="266" t="s">
        <v>131</v>
      </c>
      <c r="Z3" s="267" t="s">
        <v>132</v>
      </c>
      <c r="AA3" s="246" t="s">
        <v>180</v>
      </c>
      <c r="AB3" s="184"/>
      <c r="AC3" s="237"/>
      <c r="AD3" s="185"/>
      <c r="AE3" s="270"/>
    </row>
    <row r="4" spans="1:31" s="186" customFormat="1" x14ac:dyDescent="0.25">
      <c r="A4" s="187"/>
      <c r="B4" s="182"/>
      <c r="C4" s="183"/>
      <c r="D4" s="448"/>
      <c r="E4" s="449"/>
      <c r="F4" s="449"/>
      <c r="G4" s="449"/>
      <c r="H4" s="449"/>
      <c r="I4" s="449"/>
      <c r="J4" s="188">
        <f>SUM(J6:J11)</f>
        <v>554323542.70000005</v>
      </c>
      <c r="K4" s="189"/>
      <c r="L4" s="190">
        <f>SUM(L6:L11)</f>
        <v>193711731.38999999</v>
      </c>
      <c r="M4" s="190">
        <f>SUM(M6:M11)</f>
        <v>193711731.38999999</v>
      </c>
      <c r="N4" s="190">
        <f>SUM(N6:N11)</f>
        <v>124934868.73999999</v>
      </c>
      <c r="O4" s="190">
        <f>SUM(O6:O11)</f>
        <v>68776862.650000006</v>
      </c>
      <c r="P4" s="190"/>
      <c r="Q4" s="190">
        <f>SUM(Q6:Q11)</f>
        <v>0</v>
      </c>
      <c r="R4" s="190">
        <f>SUM(R6:R11)</f>
        <v>76968200</v>
      </c>
      <c r="S4" s="190">
        <f>SUM(S6:S11)</f>
        <v>109923000</v>
      </c>
      <c r="T4" s="190"/>
      <c r="U4" s="191"/>
      <c r="V4" s="191"/>
      <c r="W4" s="191"/>
      <c r="X4" s="191"/>
      <c r="Y4" s="191"/>
      <c r="Z4" s="192"/>
      <c r="AA4" s="193"/>
      <c r="AB4" s="184"/>
      <c r="AC4" s="237"/>
      <c r="AD4" s="185"/>
    </row>
    <row r="5" spans="1:31" s="206" customFormat="1" ht="0.75" customHeight="1" thickBot="1" x14ac:dyDescent="0.3">
      <c r="A5" s="194">
        <v>68</v>
      </c>
      <c r="B5" s="195" t="s">
        <v>138</v>
      </c>
      <c r="C5" s="196" t="s">
        <v>181</v>
      </c>
      <c r="D5" s="197">
        <v>1</v>
      </c>
      <c r="E5" s="198" t="s">
        <v>135</v>
      </c>
      <c r="F5" s="198" t="s">
        <v>182</v>
      </c>
      <c r="G5" s="198" t="s">
        <v>139</v>
      </c>
      <c r="H5" s="198" t="s">
        <v>183</v>
      </c>
      <c r="I5" s="198" t="s">
        <v>138</v>
      </c>
      <c r="J5" s="239">
        <v>3356715.8</v>
      </c>
      <c r="K5" s="199" t="s">
        <v>184</v>
      </c>
      <c r="L5" s="210">
        <v>3356715.8</v>
      </c>
      <c r="M5" s="210">
        <v>3356715.8</v>
      </c>
      <c r="N5" s="249">
        <v>825656.86</v>
      </c>
      <c r="O5" s="249">
        <v>0</v>
      </c>
      <c r="P5" s="199"/>
      <c r="Q5" s="218">
        <v>3472475.78</v>
      </c>
      <c r="R5" s="199"/>
      <c r="S5" s="199"/>
      <c r="T5" s="248" t="s">
        <v>245</v>
      </c>
      <c r="U5" s="202"/>
      <c r="V5" s="202" t="s">
        <v>185</v>
      </c>
      <c r="W5" s="202" t="s">
        <v>186</v>
      </c>
      <c r="X5" s="202" t="s">
        <v>133</v>
      </c>
      <c r="Y5" s="202" t="s">
        <v>140</v>
      </c>
      <c r="Z5" s="203" t="s">
        <v>141</v>
      </c>
      <c r="AA5" s="204" t="s">
        <v>246</v>
      </c>
      <c r="AB5" s="205"/>
      <c r="AC5" s="240"/>
      <c r="AD5" s="241"/>
      <c r="AE5" s="271" t="s">
        <v>244</v>
      </c>
    </row>
    <row r="6" spans="1:31" s="206" customFormat="1" ht="51.75" customHeight="1" x14ac:dyDescent="0.3">
      <c r="A6" s="194">
        <v>71</v>
      </c>
      <c r="B6" s="195" t="s">
        <v>143</v>
      </c>
      <c r="C6" s="196" t="s">
        <v>187</v>
      </c>
      <c r="D6" s="207">
        <v>2</v>
      </c>
      <c r="E6" s="202" t="s">
        <v>137</v>
      </c>
      <c r="F6" s="202" t="s">
        <v>188</v>
      </c>
      <c r="G6" s="202" t="s">
        <v>142</v>
      </c>
      <c r="H6" s="202" t="s">
        <v>189</v>
      </c>
      <c r="I6" s="202" t="s">
        <v>143</v>
      </c>
      <c r="J6" s="208">
        <v>23540000</v>
      </c>
      <c r="K6" s="199" t="s">
        <v>226</v>
      </c>
      <c r="L6" s="199">
        <f>23.54*1000000</f>
        <v>23540000</v>
      </c>
      <c r="M6" s="199">
        <f>23.54*1000000</f>
        <v>23540000</v>
      </c>
      <c r="N6" s="199">
        <f>15.232047*1000000</f>
        <v>15232047</v>
      </c>
      <c r="O6" s="209">
        <f>8.307953*1000000</f>
        <v>8307952.9999999991</v>
      </c>
      <c r="P6" s="199" t="s">
        <v>190</v>
      </c>
      <c r="Q6" s="210">
        <v>0</v>
      </c>
      <c r="R6" s="199"/>
      <c r="S6" s="199"/>
      <c r="T6" s="211" t="s">
        <v>191</v>
      </c>
      <c r="U6" s="202"/>
      <c r="V6" s="202" t="s">
        <v>192</v>
      </c>
      <c r="W6" s="202" t="s">
        <v>186</v>
      </c>
      <c r="X6" s="202" t="s">
        <v>144</v>
      </c>
      <c r="Y6" s="202" t="s">
        <v>145</v>
      </c>
      <c r="Z6" s="203" t="s">
        <v>146</v>
      </c>
      <c r="AA6" s="212" t="s">
        <v>193</v>
      </c>
      <c r="AB6" s="213"/>
      <c r="AC6" s="443" t="s">
        <v>220</v>
      </c>
      <c r="AD6" s="241" t="s">
        <v>221</v>
      </c>
    </row>
    <row r="7" spans="1:31" s="206" customFormat="1" ht="54" customHeight="1" x14ac:dyDescent="0.3">
      <c r="A7" s="194">
        <v>74</v>
      </c>
      <c r="B7" s="195" t="s">
        <v>147</v>
      </c>
      <c r="C7" s="196" t="s">
        <v>194</v>
      </c>
      <c r="D7" s="197">
        <v>3</v>
      </c>
      <c r="E7" s="202" t="s">
        <v>137</v>
      </c>
      <c r="F7" s="202" t="s">
        <v>188</v>
      </c>
      <c r="G7" s="202" t="s">
        <v>142</v>
      </c>
      <c r="H7" s="202" t="s">
        <v>189</v>
      </c>
      <c r="I7" s="202" t="s">
        <v>147</v>
      </c>
      <c r="J7" s="208">
        <v>8783004.0099999998</v>
      </c>
      <c r="K7" s="199" t="s">
        <v>227</v>
      </c>
      <c r="L7" s="199">
        <f>8.72472661*1000000</f>
        <v>8724726.6099999994</v>
      </c>
      <c r="M7" s="199">
        <f>8.72472661*1000000</f>
        <v>8724726.6099999994</v>
      </c>
      <c r="N7" s="199">
        <f>0.2617418*1000000</f>
        <v>261741.80000000002</v>
      </c>
      <c r="O7" s="209">
        <f>8.46298481*1000000</f>
        <v>8462984.8100000005</v>
      </c>
      <c r="P7" s="199" t="s">
        <v>195</v>
      </c>
      <c r="Q7" s="210">
        <v>0</v>
      </c>
      <c r="R7" s="199"/>
      <c r="S7" s="199"/>
      <c r="T7" s="211" t="s">
        <v>191</v>
      </c>
      <c r="U7" s="202"/>
      <c r="V7" s="202" t="s">
        <v>196</v>
      </c>
      <c r="W7" s="202" t="s">
        <v>186</v>
      </c>
      <c r="X7" s="202" t="s">
        <v>147</v>
      </c>
      <c r="Y7" s="214" t="s">
        <v>148</v>
      </c>
      <c r="Z7" s="203" t="s">
        <v>149</v>
      </c>
      <c r="AA7" s="212" t="s">
        <v>197</v>
      </c>
      <c r="AB7" s="213"/>
      <c r="AC7" s="444"/>
      <c r="AD7" s="241" t="s">
        <v>221</v>
      </c>
    </row>
    <row r="8" spans="1:31" s="206" customFormat="1" ht="52.5" customHeight="1" thickBot="1" x14ac:dyDescent="0.3">
      <c r="A8" s="194">
        <v>86</v>
      </c>
      <c r="B8" s="195" t="s">
        <v>152</v>
      </c>
      <c r="C8" s="196" t="s">
        <v>198</v>
      </c>
      <c r="D8" s="207">
        <v>4</v>
      </c>
      <c r="E8" s="202" t="s">
        <v>150</v>
      </c>
      <c r="F8" s="202" t="s">
        <v>199</v>
      </c>
      <c r="G8" s="202" t="s">
        <v>151</v>
      </c>
      <c r="H8" s="202" t="s">
        <v>200</v>
      </c>
      <c r="I8" s="202" t="s">
        <v>152</v>
      </c>
      <c r="J8" s="208">
        <v>69297342.689999998</v>
      </c>
      <c r="K8" s="200" t="s">
        <v>201</v>
      </c>
      <c r="L8" s="199">
        <v>22000533.84</v>
      </c>
      <c r="M8" s="199">
        <v>22000533.84</v>
      </c>
      <c r="N8" s="199">
        <v>0</v>
      </c>
      <c r="O8" s="209">
        <v>22000533.84</v>
      </c>
      <c r="P8" s="199"/>
      <c r="Q8" s="210">
        <v>0</v>
      </c>
      <c r="R8" s="199">
        <v>0</v>
      </c>
      <c r="S8" s="199">
        <v>0</v>
      </c>
      <c r="T8" s="211" t="s">
        <v>191</v>
      </c>
      <c r="U8" s="202"/>
      <c r="V8" s="202" t="s">
        <v>202</v>
      </c>
      <c r="W8" s="202" t="s">
        <v>186</v>
      </c>
      <c r="X8" s="202" t="s">
        <v>152</v>
      </c>
      <c r="Y8" s="198" t="s">
        <v>153</v>
      </c>
      <c r="Z8" s="203" t="s">
        <v>154</v>
      </c>
      <c r="AA8" s="215" t="s">
        <v>222</v>
      </c>
      <c r="AB8" s="205"/>
      <c r="AC8" s="240" t="s">
        <v>223</v>
      </c>
      <c r="AD8" s="445" t="s">
        <v>221</v>
      </c>
    </row>
    <row r="9" spans="1:31" s="206" customFormat="1" ht="60.75" customHeight="1" x14ac:dyDescent="0.25">
      <c r="A9" s="194">
        <v>87</v>
      </c>
      <c r="B9" s="195" t="s">
        <v>155</v>
      </c>
      <c r="C9" s="196" t="s">
        <v>203</v>
      </c>
      <c r="D9" s="197">
        <v>5</v>
      </c>
      <c r="E9" s="202" t="s">
        <v>136</v>
      </c>
      <c r="F9" s="202" t="s">
        <v>204</v>
      </c>
      <c r="G9" s="202" t="s">
        <v>151</v>
      </c>
      <c r="H9" s="202" t="s">
        <v>205</v>
      </c>
      <c r="I9" s="202" t="s">
        <v>155</v>
      </c>
      <c r="J9" s="208">
        <v>79880196</v>
      </c>
      <c r="K9" s="199" t="s">
        <v>206</v>
      </c>
      <c r="L9" s="199">
        <v>30005391</v>
      </c>
      <c r="M9" s="199">
        <v>30005391</v>
      </c>
      <c r="N9" s="199">
        <v>0</v>
      </c>
      <c r="O9" s="209">
        <v>30005391</v>
      </c>
      <c r="P9" s="199"/>
      <c r="Q9" s="210">
        <v>0</v>
      </c>
      <c r="R9" s="199">
        <v>0</v>
      </c>
      <c r="S9" s="199">
        <v>0</v>
      </c>
      <c r="T9" s="211" t="s">
        <v>191</v>
      </c>
      <c r="U9" s="202"/>
      <c r="V9" s="202" t="s">
        <v>207</v>
      </c>
      <c r="W9" s="202" t="s">
        <v>186</v>
      </c>
      <c r="X9" s="202" t="s">
        <v>155</v>
      </c>
      <c r="Y9" s="202" t="s">
        <v>156</v>
      </c>
      <c r="Z9" s="203" t="s">
        <v>157</v>
      </c>
      <c r="AA9" s="212" t="s">
        <v>208</v>
      </c>
      <c r="AB9" s="216"/>
      <c r="AC9" s="258" t="s">
        <v>224</v>
      </c>
      <c r="AD9" s="445"/>
    </row>
    <row r="10" spans="1:31" s="206" customFormat="1" ht="129" customHeight="1" x14ac:dyDescent="0.3">
      <c r="A10" s="194">
        <v>95</v>
      </c>
      <c r="B10" s="195" t="s">
        <v>134</v>
      </c>
      <c r="C10" s="196" t="s">
        <v>209</v>
      </c>
      <c r="D10" s="197">
        <v>6</v>
      </c>
      <c r="E10" s="202" t="s">
        <v>159</v>
      </c>
      <c r="F10" s="202" t="s">
        <v>210</v>
      </c>
      <c r="G10" s="202" t="s">
        <v>158</v>
      </c>
      <c r="H10" s="202" t="s">
        <v>211</v>
      </c>
      <c r="I10" s="202" t="s">
        <v>134</v>
      </c>
      <c r="J10" s="217">
        <v>212900000</v>
      </c>
      <c r="K10" s="249" t="s">
        <v>212</v>
      </c>
      <c r="L10" s="218">
        <v>59441079.939999998</v>
      </c>
      <c r="M10" s="218">
        <v>59441079.939999998</v>
      </c>
      <c r="N10" s="218">
        <v>59441079.939999998</v>
      </c>
      <c r="O10" s="199">
        <v>0</v>
      </c>
      <c r="P10" s="219" t="s">
        <v>213</v>
      </c>
      <c r="Q10" s="210">
        <v>0</v>
      </c>
      <c r="R10" s="211">
        <v>76968200</v>
      </c>
      <c r="S10" s="199">
        <v>0</v>
      </c>
      <c r="T10" s="201" t="s">
        <v>214</v>
      </c>
      <c r="U10" s="208">
        <v>178617.84</v>
      </c>
      <c r="V10" s="202" t="s">
        <v>215</v>
      </c>
      <c r="W10" s="202" t="s">
        <v>186</v>
      </c>
      <c r="X10" s="202" t="s">
        <v>134</v>
      </c>
      <c r="Y10" s="202" t="s">
        <v>160</v>
      </c>
      <c r="Z10" s="203" t="s">
        <v>161</v>
      </c>
      <c r="AA10" s="212" t="s">
        <v>247</v>
      </c>
      <c r="AB10" s="220"/>
      <c r="AC10" s="446"/>
      <c r="AD10" s="447" t="s">
        <v>221</v>
      </c>
      <c r="AE10" s="268"/>
    </row>
    <row r="11" spans="1:31" s="206" customFormat="1" ht="111" customHeight="1" x14ac:dyDescent="0.3">
      <c r="A11" s="221">
        <v>96</v>
      </c>
      <c r="B11" s="222" t="s">
        <v>162</v>
      </c>
      <c r="C11" s="223" t="s">
        <v>216</v>
      </c>
      <c r="D11" s="207">
        <v>7</v>
      </c>
      <c r="E11" s="202" t="s">
        <v>159</v>
      </c>
      <c r="F11" s="202" t="s">
        <v>210</v>
      </c>
      <c r="G11" s="202" t="s">
        <v>158</v>
      </c>
      <c r="H11" s="202" t="s">
        <v>211</v>
      </c>
      <c r="I11" s="202" t="s">
        <v>162</v>
      </c>
      <c r="J11" s="208">
        <v>159923000</v>
      </c>
      <c r="K11" s="249" t="s">
        <v>212</v>
      </c>
      <c r="L11" s="199">
        <v>50000000</v>
      </c>
      <c r="M11" s="199">
        <v>50000000</v>
      </c>
      <c r="N11" s="199">
        <v>50000000</v>
      </c>
      <c r="O11" s="199">
        <v>0</v>
      </c>
      <c r="P11" s="219" t="s">
        <v>217</v>
      </c>
      <c r="Q11" s="210">
        <v>0</v>
      </c>
      <c r="R11" s="199">
        <v>0</v>
      </c>
      <c r="S11" s="247">
        <v>109923000</v>
      </c>
      <c r="T11" s="201" t="s">
        <v>218</v>
      </c>
      <c r="U11" s="202"/>
      <c r="V11" s="202" t="s">
        <v>219</v>
      </c>
      <c r="W11" s="202" t="s">
        <v>186</v>
      </c>
      <c r="X11" s="202" t="s">
        <v>162</v>
      </c>
      <c r="Y11" s="202" t="s">
        <v>163</v>
      </c>
      <c r="Z11" s="203" t="s">
        <v>164</v>
      </c>
      <c r="AA11" s="212" t="s">
        <v>274</v>
      </c>
      <c r="AB11" s="269"/>
      <c r="AC11" s="446"/>
      <c r="AD11" s="447"/>
    </row>
    <row r="12" spans="1:31" s="224" customFormat="1" x14ac:dyDescent="0.3">
      <c r="D12" s="225"/>
      <c r="E12" s="226"/>
      <c r="F12" s="226"/>
      <c r="G12" s="226"/>
      <c r="H12" s="226"/>
      <c r="I12" s="226"/>
      <c r="J12" s="226"/>
      <c r="K12" s="227"/>
      <c r="L12" s="227"/>
      <c r="M12" s="227"/>
      <c r="N12" s="227"/>
      <c r="O12" s="227"/>
      <c r="P12" s="227"/>
      <c r="Q12" s="227"/>
      <c r="R12" s="227"/>
      <c r="S12" s="227"/>
      <c r="T12" s="227"/>
      <c r="U12" s="226"/>
      <c r="V12" s="226"/>
      <c r="W12" s="226"/>
      <c r="X12" s="226"/>
      <c r="Y12" s="226"/>
      <c r="Z12" s="226"/>
      <c r="AA12" s="228"/>
      <c r="AB12" s="229"/>
      <c r="AC12" s="242"/>
      <c r="AD12" s="243"/>
    </row>
    <row r="13" spans="1:31" s="229" customFormat="1" x14ac:dyDescent="0.3">
      <c r="A13" s="224"/>
      <c r="B13" s="224"/>
      <c r="C13" s="224"/>
      <c r="D13" s="225"/>
      <c r="E13" s="226"/>
      <c r="F13" s="226"/>
      <c r="G13" s="226"/>
      <c r="H13" s="226"/>
      <c r="I13" s="226"/>
      <c r="J13" s="226"/>
      <c r="K13" s="227"/>
      <c r="L13" s="227"/>
      <c r="M13" s="227"/>
      <c r="N13" s="227"/>
      <c r="O13" s="227"/>
      <c r="P13" s="227"/>
      <c r="Q13" s="227"/>
      <c r="R13" s="227"/>
      <c r="S13" s="227"/>
      <c r="T13" s="227"/>
      <c r="U13" s="226"/>
      <c r="V13" s="226"/>
      <c r="W13" s="226"/>
      <c r="X13" s="226"/>
      <c r="Y13" s="226"/>
      <c r="Z13" s="226"/>
      <c r="AA13" s="228"/>
      <c r="AC13" s="242"/>
      <c r="AD13" s="243"/>
    </row>
    <row r="14" spans="1:31" s="229" customFormat="1" x14ac:dyDescent="0.3">
      <c r="A14" s="224"/>
      <c r="B14" s="224"/>
      <c r="C14" s="224"/>
      <c r="D14" s="225"/>
      <c r="E14" s="226"/>
      <c r="F14" s="226"/>
      <c r="G14" s="226"/>
      <c r="H14" s="226"/>
      <c r="I14" s="226"/>
      <c r="J14" s="226"/>
      <c r="K14" s="227"/>
      <c r="L14" s="227"/>
      <c r="M14" s="227"/>
      <c r="N14" s="227"/>
      <c r="O14" s="227"/>
      <c r="P14" s="227"/>
      <c r="Q14" s="227"/>
      <c r="R14" s="227"/>
      <c r="S14" s="227"/>
      <c r="T14" s="227"/>
      <c r="U14" s="226"/>
      <c r="V14" s="226"/>
      <c r="W14" s="226"/>
      <c r="X14" s="226"/>
      <c r="Y14" s="226"/>
      <c r="Z14" s="226"/>
      <c r="AA14" s="228"/>
      <c r="AC14" s="242"/>
      <c r="AD14" s="243"/>
    </row>
    <row r="15" spans="1:31" s="229" customFormat="1" x14ac:dyDescent="0.3">
      <c r="A15" s="224"/>
      <c r="B15" s="224"/>
      <c r="C15" s="224"/>
      <c r="D15" s="225"/>
      <c r="E15" s="226"/>
      <c r="F15" s="226"/>
      <c r="G15" s="226"/>
      <c r="H15" s="226"/>
      <c r="I15" s="226"/>
      <c r="J15" s="226"/>
      <c r="K15" s="227"/>
      <c r="L15" s="227"/>
      <c r="M15" s="227"/>
      <c r="N15" s="227"/>
      <c r="O15" s="227"/>
      <c r="P15" s="227"/>
      <c r="Q15" s="227"/>
      <c r="R15" s="227"/>
      <c r="S15" s="227"/>
      <c r="T15" s="227"/>
      <c r="U15" s="226"/>
      <c r="V15" s="226"/>
      <c r="W15" s="226"/>
      <c r="X15" s="226"/>
      <c r="Y15" s="226"/>
      <c r="Z15" s="226"/>
      <c r="AA15" s="228"/>
      <c r="AC15" s="242"/>
      <c r="AD15" s="243"/>
    </row>
    <row r="16" spans="1:31" s="229" customFormat="1" x14ac:dyDescent="0.3">
      <c r="A16" s="224"/>
      <c r="B16" s="224"/>
      <c r="C16" s="224"/>
      <c r="D16" s="225"/>
      <c r="E16" s="226"/>
      <c r="F16" s="226"/>
      <c r="G16" s="226"/>
      <c r="H16" s="226"/>
      <c r="I16" s="226"/>
      <c r="J16" s="226"/>
      <c r="K16" s="227"/>
      <c r="L16" s="227"/>
      <c r="M16" s="227"/>
      <c r="N16" s="227"/>
      <c r="O16" s="227"/>
      <c r="P16" s="227"/>
      <c r="Q16" s="227"/>
      <c r="R16" s="227"/>
      <c r="S16" s="227"/>
      <c r="T16" s="227"/>
      <c r="U16" s="226"/>
      <c r="V16" s="226"/>
      <c r="W16" s="226"/>
      <c r="X16" s="226"/>
      <c r="Y16" s="226"/>
      <c r="Z16" s="226"/>
      <c r="AA16" s="228"/>
      <c r="AC16" s="242"/>
      <c r="AD16" s="243"/>
    </row>
    <row r="17" spans="1:30" s="229" customFormat="1" x14ac:dyDescent="0.3">
      <c r="A17" s="224"/>
      <c r="B17" s="224"/>
      <c r="C17" s="224"/>
      <c r="D17" s="225"/>
      <c r="E17" s="226"/>
      <c r="F17" s="226"/>
      <c r="G17" s="226"/>
      <c r="H17" s="226"/>
      <c r="I17" s="226"/>
      <c r="J17" s="226"/>
      <c r="K17" s="227"/>
      <c r="L17" s="227"/>
      <c r="M17" s="227"/>
      <c r="N17" s="227"/>
      <c r="O17" s="227"/>
      <c r="P17" s="227"/>
      <c r="Q17" s="227"/>
      <c r="R17" s="227"/>
      <c r="S17" s="227"/>
      <c r="T17" s="227"/>
      <c r="U17" s="226"/>
      <c r="V17" s="226"/>
      <c r="W17" s="226"/>
      <c r="X17" s="226"/>
      <c r="Y17" s="226"/>
      <c r="Z17" s="226"/>
      <c r="AA17" s="228"/>
      <c r="AC17" s="242"/>
      <c r="AD17" s="243"/>
    </row>
    <row r="18" spans="1:30" s="229" customFormat="1" x14ac:dyDescent="0.3">
      <c r="A18" s="224"/>
      <c r="B18" s="224"/>
      <c r="C18" s="224"/>
      <c r="D18" s="225"/>
      <c r="E18" s="226"/>
      <c r="F18" s="226"/>
      <c r="G18" s="226"/>
      <c r="H18" s="226"/>
      <c r="I18" s="226"/>
      <c r="J18" s="226"/>
      <c r="K18" s="227"/>
      <c r="L18" s="227"/>
      <c r="M18" s="227"/>
      <c r="N18" s="227"/>
      <c r="O18" s="227"/>
      <c r="P18" s="227"/>
      <c r="Q18" s="227"/>
      <c r="R18" s="227"/>
      <c r="S18" s="227"/>
      <c r="T18" s="227"/>
      <c r="U18" s="226"/>
      <c r="V18" s="226"/>
      <c r="W18" s="226"/>
      <c r="X18" s="226"/>
      <c r="Y18" s="226"/>
      <c r="Z18" s="226"/>
      <c r="AA18" s="228"/>
      <c r="AC18" s="242"/>
      <c r="AD18" s="243"/>
    </row>
    <row r="19" spans="1:30" s="229" customFormat="1" x14ac:dyDescent="0.3">
      <c r="A19" s="224"/>
      <c r="B19" s="224"/>
      <c r="C19" s="224"/>
      <c r="D19" s="225"/>
      <c r="E19" s="226"/>
      <c r="F19" s="226"/>
      <c r="G19" s="226"/>
      <c r="H19" s="226"/>
      <c r="I19" s="226"/>
      <c r="J19" s="226"/>
      <c r="K19" s="227"/>
      <c r="L19" s="227"/>
      <c r="M19" s="227"/>
      <c r="N19" s="227"/>
      <c r="O19" s="227"/>
      <c r="P19" s="227"/>
      <c r="Q19" s="227"/>
      <c r="R19" s="227"/>
      <c r="S19" s="227"/>
      <c r="T19" s="227"/>
      <c r="U19" s="226"/>
      <c r="V19" s="226"/>
      <c r="W19" s="226"/>
      <c r="X19" s="226"/>
      <c r="Y19" s="226"/>
      <c r="Z19" s="226"/>
      <c r="AA19" s="228"/>
      <c r="AC19" s="242"/>
      <c r="AD19" s="243"/>
    </row>
    <row r="20" spans="1:30" s="229" customFormat="1" x14ac:dyDescent="0.3">
      <c r="A20" s="224"/>
      <c r="B20" s="224"/>
      <c r="C20" s="224"/>
      <c r="D20" s="225"/>
      <c r="E20" s="226"/>
      <c r="F20" s="226"/>
      <c r="G20" s="226"/>
      <c r="H20" s="226"/>
      <c r="I20" s="226"/>
      <c r="J20" s="226"/>
      <c r="K20" s="227"/>
      <c r="L20" s="227"/>
      <c r="M20" s="227"/>
      <c r="N20" s="227"/>
      <c r="O20" s="227"/>
      <c r="P20" s="227"/>
      <c r="Q20" s="227"/>
      <c r="R20" s="227"/>
      <c r="S20" s="227"/>
      <c r="T20" s="227"/>
      <c r="U20" s="226"/>
      <c r="V20" s="226"/>
      <c r="W20" s="226"/>
      <c r="X20" s="226"/>
      <c r="Y20" s="226"/>
      <c r="Z20" s="226"/>
      <c r="AA20" s="228"/>
      <c r="AC20" s="242"/>
      <c r="AD20" s="243"/>
    </row>
    <row r="21" spans="1:30" s="229" customFormat="1" x14ac:dyDescent="0.3">
      <c r="A21" s="224"/>
      <c r="B21" s="224"/>
      <c r="C21" s="224"/>
      <c r="D21" s="225"/>
      <c r="E21" s="226"/>
      <c r="F21" s="226"/>
      <c r="G21" s="226"/>
      <c r="H21" s="226"/>
      <c r="I21" s="226"/>
      <c r="J21" s="226"/>
      <c r="K21" s="227"/>
      <c r="L21" s="227"/>
      <c r="M21" s="227"/>
      <c r="N21" s="227"/>
      <c r="O21" s="227"/>
      <c r="P21" s="227"/>
      <c r="Q21" s="227"/>
      <c r="R21" s="227"/>
      <c r="S21" s="227"/>
      <c r="T21" s="227"/>
      <c r="U21" s="226"/>
      <c r="V21" s="226"/>
      <c r="W21" s="226"/>
      <c r="X21" s="226"/>
      <c r="Y21" s="226"/>
      <c r="Z21" s="226"/>
      <c r="AA21" s="228"/>
      <c r="AC21" s="242"/>
      <c r="AD21" s="243"/>
    </row>
    <row r="22" spans="1:30" s="229" customFormat="1" x14ac:dyDescent="0.3">
      <c r="A22" s="224"/>
      <c r="B22" s="224"/>
      <c r="C22" s="224"/>
      <c r="D22" s="225"/>
      <c r="E22" s="226"/>
      <c r="F22" s="226"/>
      <c r="G22" s="226"/>
      <c r="H22" s="226"/>
      <c r="I22" s="226"/>
      <c r="J22" s="226"/>
      <c r="K22" s="227"/>
      <c r="L22" s="227"/>
      <c r="M22" s="227"/>
      <c r="N22" s="227"/>
      <c r="O22" s="227"/>
      <c r="P22" s="227"/>
      <c r="Q22" s="227"/>
      <c r="R22" s="227"/>
      <c r="S22" s="227"/>
      <c r="T22" s="227"/>
      <c r="U22" s="226"/>
      <c r="V22" s="226"/>
      <c r="W22" s="226"/>
      <c r="X22" s="226"/>
      <c r="Y22" s="226"/>
      <c r="Z22" s="226"/>
      <c r="AA22" s="228"/>
      <c r="AC22" s="242"/>
      <c r="AD22" s="243"/>
    </row>
    <row r="23" spans="1:30" s="229" customFormat="1" x14ac:dyDescent="0.3">
      <c r="A23" s="224"/>
      <c r="B23" s="224"/>
      <c r="C23" s="224"/>
      <c r="D23" s="225"/>
      <c r="E23" s="226"/>
      <c r="F23" s="226"/>
      <c r="G23" s="226"/>
      <c r="H23" s="226"/>
      <c r="I23" s="226"/>
      <c r="J23" s="226"/>
      <c r="K23" s="227"/>
      <c r="L23" s="227"/>
      <c r="M23" s="227"/>
      <c r="N23" s="227"/>
      <c r="O23" s="227"/>
      <c r="P23" s="227"/>
      <c r="Q23" s="227"/>
      <c r="R23" s="227"/>
      <c r="S23" s="227"/>
      <c r="T23" s="227"/>
      <c r="U23" s="226"/>
      <c r="V23" s="226"/>
      <c r="W23" s="226"/>
      <c r="X23" s="226"/>
      <c r="Y23" s="226"/>
      <c r="Z23" s="226"/>
      <c r="AA23" s="228"/>
      <c r="AC23" s="242"/>
      <c r="AD23" s="243"/>
    </row>
    <row r="24" spans="1:30" s="229" customFormat="1" x14ac:dyDescent="0.3">
      <c r="A24" s="224"/>
      <c r="B24" s="224"/>
      <c r="C24" s="224"/>
      <c r="D24" s="225"/>
      <c r="E24" s="226"/>
      <c r="F24" s="226"/>
      <c r="G24" s="226"/>
      <c r="H24" s="226"/>
      <c r="I24" s="226"/>
      <c r="J24" s="226"/>
      <c r="K24" s="227"/>
      <c r="L24" s="227"/>
      <c r="M24" s="227"/>
      <c r="N24" s="227"/>
      <c r="O24" s="227"/>
      <c r="P24" s="227"/>
      <c r="Q24" s="227"/>
      <c r="R24" s="227"/>
      <c r="S24" s="227"/>
      <c r="T24" s="227"/>
      <c r="U24" s="226"/>
      <c r="V24" s="226"/>
      <c r="W24" s="226"/>
      <c r="X24" s="226"/>
      <c r="Y24" s="226"/>
      <c r="Z24" s="226"/>
      <c r="AA24" s="228"/>
      <c r="AC24" s="242"/>
      <c r="AD24" s="243"/>
    </row>
    <row r="25" spans="1:30" s="229" customFormat="1" x14ac:dyDescent="0.3">
      <c r="A25" s="224"/>
      <c r="B25" s="224"/>
      <c r="C25" s="224"/>
      <c r="D25" s="225"/>
      <c r="E25" s="226"/>
      <c r="F25" s="226"/>
      <c r="G25" s="226"/>
      <c r="H25" s="226"/>
      <c r="I25" s="226"/>
      <c r="J25" s="226"/>
      <c r="K25" s="227"/>
      <c r="L25" s="227"/>
      <c r="M25" s="227"/>
      <c r="N25" s="227"/>
      <c r="O25" s="227"/>
      <c r="P25" s="227"/>
      <c r="Q25" s="227"/>
      <c r="R25" s="227"/>
      <c r="S25" s="227"/>
      <c r="T25" s="227"/>
      <c r="U25" s="226"/>
      <c r="V25" s="226"/>
      <c r="W25" s="226"/>
      <c r="X25" s="226"/>
      <c r="Y25" s="226"/>
      <c r="Z25" s="226"/>
      <c r="AA25" s="228"/>
      <c r="AC25" s="242"/>
      <c r="AD25" s="243"/>
    </row>
    <row r="26" spans="1:30" s="229" customFormat="1" x14ac:dyDescent="0.3">
      <c r="A26" s="224"/>
      <c r="B26" s="224"/>
      <c r="C26" s="224"/>
      <c r="D26" s="225"/>
      <c r="E26" s="226"/>
      <c r="F26" s="226"/>
      <c r="G26" s="226"/>
      <c r="H26" s="226"/>
      <c r="I26" s="226"/>
      <c r="J26" s="226"/>
      <c r="K26" s="227"/>
      <c r="L26" s="227"/>
      <c r="M26" s="227"/>
      <c r="N26" s="227"/>
      <c r="O26" s="227"/>
      <c r="P26" s="227"/>
      <c r="Q26" s="227"/>
      <c r="R26" s="227"/>
      <c r="S26" s="227"/>
      <c r="T26" s="227"/>
      <c r="U26" s="226"/>
      <c r="V26" s="226"/>
      <c r="W26" s="226"/>
      <c r="X26" s="226"/>
      <c r="Y26" s="226"/>
      <c r="Z26" s="226"/>
      <c r="AA26" s="228"/>
      <c r="AC26" s="242"/>
      <c r="AD26" s="243"/>
    </row>
    <row r="27" spans="1:30" s="229" customFormat="1" x14ac:dyDescent="0.3">
      <c r="A27" s="224"/>
      <c r="B27" s="224"/>
      <c r="C27" s="224"/>
      <c r="D27" s="225"/>
      <c r="E27" s="226"/>
      <c r="F27" s="226"/>
      <c r="G27" s="226"/>
      <c r="H27" s="226"/>
      <c r="I27" s="226"/>
      <c r="J27" s="226"/>
      <c r="K27" s="227"/>
      <c r="L27" s="227"/>
      <c r="M27" s="227"/>
      <c r="N27" s="227"/>
      <c r="O27" s="227"/>
      <c r="P27" s="227"/>
      <c r="Q27" s="227"/>
      <c r="R27" s="227"/>
      <c r="S27" s="227"/>
      <c r="T27" s="227"/>
      <c r="U27" s="226"/>
      <c r="V27" s="226"/>
      <c r="W27" s="226"/>
      <c r="X27" s="226"/>
      <c r="Y27" s="226"/>
      <c r="Z27" s="226"/>
      <c r="AA27" s="228"/>
      <c r="AC27" s="242"/>
      <c r="AD27" s="243"/>
    </row>
    <row r="28" spans="1:30" s="229" customFormat="1" x14ac:dyDescent="0.3">
      <c r="A28" s="224"/>
      <c r="B28" s="224"/>
      <c r="C28" s="224"/>
      <c r="D28" s="225"/>
      <c r="E28" s="226"/>
      <c r="F28" s="226"/>
      <c r="G28" s="226"/>
      <c r="H28" s="226"/>
      <c r="I28" s="226"/>
      <c r="J28" s="226"/>
      <c r="K28" s="227"/>
      <c r="L28" s="227"/>
      <c r="M28" s="227"/>
      <c r="N28" s="227"/>
      <c r="O28" s="227"/>
      <c r="P28" s="227"/>
      <c r="Q28" s="227"/>
      <c r="R28" s="227"/>
      <c r="S28" s="227"/>
      <c r="T28" s="227"/>
      <c r="U28" s="226"/>
      <c r="V28" s="226"/>
      <c r="W28" s="226"/>
      <c r="X28" s="226"/>
      <c r="Y28" s="226"/>
      <c r="Z28" s="226"/>
      <c r="AA28" s="228"/>
      <c r="AC28" s="242"/>
      <c r="AD28" s="243"/>
    </row>
    <row r="29" spans="1:30" s="229" customFormat="1" x14ac:dyDescent="0.3">
      <c r="A29" s="224"/>
      <c r="B29" s="224"/>
      <c r="C29" s="224"/>
      <c r="D29" s="225"/>
      <c r="E29" s="226"/>
      <c r="F29" s="226"/>
      <c r="G29" s="226"/>
      <c r="H29" s="226"/>
      <c r="I29" s="226"/>
      <c r="J29" s="226"/>
      <c r="K29" s="227"/>
      <c r="L29" s="227"/>
      <c r="M29" s="227"/>
      <c r="N29" s="227"/>
      <c r="O29" s="227"/>
      <c r="P29" s="227"/>
      <c r="Q29" s="227"/>
      <c r="R29" s="227"/>
      <c r="S29" s="227"/>
      <c r="T29" s="227"/>
      <c r="U29" s="226"/>
      <c r="V29" s="226"/>
      <c r="W29" s="226"/>
      <c r="X29" s="226"/>
      <c r="Y29" s="226"/>
      <c r="Z29" s="226"/>
      <c r="AA29" s="228"/>
      <c r="AC29" s="242"/>
      <c r="AD29" s="243"/>
    </row>
    <row r="30" spans="1:30" s="229" customFormat="1" x14ac:dyDescent="0.3">
      <c r="A30" s="224"/>
      <c r="B30" s="224"/>
      <c r="C30" s="224"/>
      <c r="D30" s="225"/>
      <c r="E30" s="226"/>
      <c r="F30" s="226"/>
      <c r="G30" s="226"/>
      <c r="H30" s="226"/>
      <c r="I30" s="226"/>
      <c r="J30" s="226"/>
      <c r="K30" s="227"/>
      <c r="L30" s="227"/>
      <c r="M30" s="227"/>
      <c r="N30" s="227"/>
      <c r="O30" s="227"/>
      <c r="P30" s="227"/>
      <c r="Q30" s="227"/>
      <c r="R30" s="227"/>
      <c r="S30" s="227"/>
      <c r="T30" s="227"/>
      <c r="U30" s="226"/>
      <c r="V30" s="226"/>
      <c r="W30" s="226"/>
      <c r="X30" s="226"/>
      <c r="Y30" s="226"/>
      <c r="Z30" s="226"/>
      <c r="AA30" s="228"/>
      <c r="AC30" s="242"/>
      <c r="AD30" s="243"/>
    </row>
    <row r="31" spans="1:30" s="229" customFormat="1" x14ac:dyDescent="0.3">
      <c r="A31" s="224"/>
      <c r="B31" s="224"/>
      <c r="C31" s="224"/>
      <c r="D31" s="225"/>
      <c r="E31" s="226"/>
      <c r="F31" s="226"/>
      <c r="G31" s="226"/>
      <c r="H31" s="226"/>
      <c r="I31" s="226"/>
      <c r="J31" s="226"/>
      <c r="K31" s="227"/>
      <c r="L31" s="227"/>
      <c r="M31" s="227"/>
      <c r="N31" s="227"/>
      <c r="O31" s="227"/>
      <c r="P31" s="227"/>
      <c r="Q31" s="227"/>
      <c r="R31" s="227"/>
      <c r="S31" s="227"/>
      <c r="T31" s="227"/>
      <c r="U31" s="226"/>
      <c r="V31" s="226"/>
      <c r="W31" s="226"/>
      <c r="X31" s="226"/>
      <c r="Y31" s="226"/>
      <c r="Z31" s="226"/>
      <c r="AA31" s="228"/>
      <c r="AC31" s="242"/>
      <c r="AD31" s="243"/>
    </row>
    <row r="32" spans="1:30" s="229" customFormat="1" x14ac:dyDescent="0.3">
      <c r="A32" s="224"/>
      <c r="B32" s="224"/>
      <c r="C32" s="224"/>
      <c r="D32" s="225"/>
      <c r="E32" s="226"/>
      <c r="F32" s="226"/>
      <c r="G32" s="226"/>
      <c r="H32" s="226"/>
      <c r="I32" s="226"/>
      <c r="J32" s="226"/>
      <c r="K32" s="227"/>
      <c r="L32" s="227"/>
      <c r="M32" s="227"/>
      <c r="N32" s="227"/>
      <c r="O32" s="227"/>
      <c r="P32" s="227"/>
      <c r="Q32" s="227"/>
      <c r="R32" s="227"/>
      <c r="S32" s="227"/>
      <c r="T32" s="227"/>
      <c r="U32" s="226"/>
      <c r="V32" s="226"/>
      <c r="W32" s="226"/>
      <c r="X32" s="226"/>
      <c r="Y32" s="226"/>
      <c r="Z32" s="226"/>
      <c r="AA32" s="228"/>
      <c r="AC32" s="242"/>
      <c r="AD32" s="243"/>
    </row>
    <row r="33" spans="1:30" s="229" customFormat="1" x14ac:dyDescent="0.3">
      <c r="A33" s="224"/>
      <c r="B33" s="224"/>
      <c r="C33" s="224"/>
      <c r="D33" s="225"/>
      <c r="E33" s="226"/>
      <c r="F33" s="226"/>
      <c r="G33" s="226"/>
      <c r="H33" s="226"/>
      <c r="I33" s="226"/>
      <c r="J33" s="226"/>
      <c r="K33" s="227"/>
      <c r="L33" s="227"/>
      <c r="M33" s="227"/>
      <c r="N33" s="227"/>
      <c r="O33" s="227"/>
      <c r="P33" s="227"/>
      <c r="Q33" s="227"/>
      <c r="R33" s="227"/>
      <c r="S33" s="227"/>
      <c r="T33" s="227"/>
      <c r="U33" s="226"/>
      <c r="V33" s="226"/>
      <c r="W33" s="226"/>
      <c r="X33" s="226"/>
      <c r="Y33" s="226"/>
      <c r="Z33" s="226"/>
      <c r="AA33" s="228"/>
      <c r="AC33" s="242"/>
      <c r="AD33" s="243"/>
    </row>
    <row r="34" spans="1:30" s="229" customFormat="1" x14ac:dyDescent="0.3">
      <c r="A34" s="224"/>
      <c r="B34" s="224"/>
      <c r="C34" s="224"/>
      <c r="D34" s="225"/>
      <c r="E34" s="226"/>
      <c r="F34" s="226"/>
      <c r="G34" s="226"/>
      <c r="H34" s="226"/>
      <c r="I34" s="226"/>
      <c r="J34" s="226"/>
      <c r="K34" s="227"/>
      <c r="L34" s="227"/>
      <c r="M34" s="227"/>
      <c r="N34" s="227"/>
      <c r="O34" s="227"/>
      <c r="P34" s="227"/>
      <c r="Q34" s="227"/>
      <c r="R34" s="227"/>
      <c r="S34" s="227"/>
      <c r="T34" s="227"/>
      <c r="U34" s="226"/>
      <c r="V34" s="226"/>
      <c r="W34" s="226"/>
      <c r="X34" s="226"/>
      <c r="Y34" s="226"/>
      <c r="Z34" s="226"/>
      <c r="AA34" s="228"/>
      <c r="AC34" s="242"/>
      <c r="AD34" s="243"/>
    </row>
    <row r="35" spans="1:30" s="229" customFormat="1" x14ac:dyDescent="0.3">
      <c r="A35" s="224"/>
      <c r="B35" s="224"/>
      <c r="C35" s="224"/>
      <c r="D35" s="225"/>
      <c r="E35" s="226"/>
      <c r="F35" s="226"/>
      <c r="G35" s="226"/>
      <c r="H35" s="226"/>
      <c r="I35" s="226"/>
      <c r="J35" s="226"/>
      <c r="K35" s="227"/>
      <c r="L35" s="227"/>
      <c r="M35" s="227"/>
      <c r="N35" s="227"/>
      <c r="O35" s="227"/>
      <c r="P35" s="227"/>
      <c r="Q35" s="227"/>
      <c r="R35" s="227"/>
      <c r="S35" s="227"/>
      <c r="T35" s="227"/>
      <c r="U35" s="226"/>
      <c r="V35" s="226"/>
      <c r="W35" s="226"/>
      <c r="X35" s="226"/>
      <c r="Y35" s="226"/>
      <c r="Z35" s="226"/>
      <c r="AA35" s="228"/>
      <c r="AC35" s="242"/>
      <c r="AD35" s="243"/>
    </row>
    <row r="36" spans="1:30" s="229" customFormat="1" x14ac:dyDescent="0.3">
      <c r="A36" s="224"/>
      <c r="B36" s="224"/>
      <c r="C36" s="224"/>
      <c r="D36" s="225"/>
      <c r="E36" s="226"/>
      <c r="F36" s="226"/>
      <c r="G36" s="226"/>
      <c r="H36" s="226"/>
      <c r="I36" s="226"/>
      <c r="J36" s="226"/>
      <c r="K36" s="227"/>
      <c r="L36" s="227"/>
      <c r="M36" s="227"/>
      <c r="N36" s="227"/>
      <c r="O36" s="227"/>
      <c r="P36" s="227"/>
      <c r="Q36" s="227"/>
      <c r="R36" s="227"/>
      <c r="S36" s="227"/>
      <c r="T36" s="227"/>
      <c r="U36" s="226"/>
      <c r="V36" s="226"/>
      <c r="W36" s="226"/>
      <c r="X36" s="226"/>
      <c r="Y36" s="226"/>
      <c r="Z36" s="226"/>
      <c r="AA36" s="228"/>
      <c r="AC36" s="242"/>
      <c r="AD36" s="243"/>
    </row>
    <row r="37" spans="1:30" s="229" customFormat="1" x14ac:dyDescent="0.3">
      <c r="A37" s="224"/>
      <c r="B37" s="224"/>
      <c r="C37" s="224"/>
      <c r="D37" s="225"/>
      <c r="E37" s="226"/>
      <c r="F37" s="226"/>
      <c r="G37" s="226"/>
      <c r="H37" s="226"/>
      <c r="I37" s="226"/>
      <c r="J37" s="226"/>
      <c r="K37" s="227"/>
      <c r="L37" s="227"/>
      <c r="M37" s="227"/>
      <c r="N37" s="227"/>
      <c r="O37" s="227"/>
      <c r="P37" s="227"/>
      <c r="Q37" s="227"/>
      <c r="R37" s="227"/>
      <c r="S37" s="227"/>
      <c r="T37" s="227"/>
      <c r="U37" s="226"/>
      <c r="V37" s="226"/>
      <c r="W37" s="226"/>
      <c r="X37" s="226"/>
      <c r="Y37" s="226"/>
      <c r="Z37" s="226"/>
      <c r="AA37" s="228"/>
      <c r="AC37" s="242"/>
      <c r="AD37" s="243"/>
    </row>
    <row r="38" spans="1:30" s="229" customFormat="1" x14ac:dyDescent="0.3">
      <c r="A38" s="224"/>
      <c r="B38" s="224"/>
      <c r="C38" s="224"/>
      <c r="D38" s="225"/>
      <c r="E38" s="226"/>
      <c r="F38" s="226"/>
      <c r="G38" s="226"/>
      <c r="H38" s="226"/>
      <c r="I38" s="226"/>
      <c r="J38" s="226"/>
      <c r="K38" s="227"/>
      <c r="L38" s="227"/>
      <c r="M38" s="227"/>
      <c r="N38" s="227"/>
      <c r="O38" s="227"/>
      <c r="P38" s="227"/>
      <c r="Q38" s="227"/>
      <c r="R38" s="227"/>
      <c r="S38" s="227"/>
      <c r="T38" s="227"/>
      <c r="U38" s="226"/>
      <c r="V38" s="226"/>
      <c r="W38" s="226"/>
      <c r="X38" s="226"/>
      <c r="Y38" s="226"/>
      <c r="Z38" s="226"/>
      <c r="AA38" s="228"/>
      <c r="AC38" s="242"/>
      <c r="AD38" s="243"/>
    </row>
    <row r="39" spans="1:30" s="229" customFormat="1" x14ac:dyDescent="0.3">
      <c r="A39" s="224"/>
      <c r="B39" s="224"/>
      <c r="C39" s="224"/>
      <c r="D39" s="225"/>
      <c r="E39" s="226"/>
      <c r="F39" s="226"/>
      <c r="G39" s="226"/>
      <c r="H39" s="226"/>
      <c r="I39" s="226"/>
      <c r="J39" s="226"/>
      <c r="K39" s="227"/>
      <c r="L39" s="227"/>
      <c r="M39" s="227"/>
      <c r="N39" s="227"/>
      <c r="O39" s="227"/>
      <c r="P39" s="227"/>
      <c r="Q39" s="227"/>
      <c r="R39" s="227"/>
      <c r="S39" s="227"/>
      <c r="T39" s="227"/>
      <c r="U39" s="226"/>
      <c r="V39" s="226"/>
      <c r="W39" s="226"/>
      <c r="X39" s="226"/>
      <c r="Y39" s="226"/>
      <c r="Z39" s="226"/>
      <c r="AA39" s="228"/>
      <c r="AC39" s="242"/>
      <c r="AD39" s="243"/>
    </row>
    <row r="40" spans="1:30" s="229" customFormat="1" x14ac:dyDescent="0.3">
      <c r="A40" s="224"/>
      <c r="B40" s="224"/>
      <c r="C40" s="224"/>
      <c r="D40" s="225"/>
      <c r="E40" s="226"/>
      <c r="F40" s="226"/>
      <c r="G40" s="226"/>
      <c r="H40" s="226"/>
      <c r="I40" s="226"/>
      <c r="J40" s="226"/>
      <c r="K40" s="227"/>
      <c r="L40" s="227"/>
      <c r="M40" s="227"/>
      <c r="N40" s="227"/>
      <c r="O40" s="227"/>
      <c r="P40" s="227"/>
      <c r="Q40" s="227"/>
      <c r="R40" s="227"/>
      <c r="S40" s="227"/>
      <c r="T40" s="227"/>
      <c r="U40" s="226"/>
      <c r="V40" s="226"/>
      <c r="W40" s="226"/>
      <c r="X40" s="226"/>
      <c r="Y40" s="226"/>
      <c r="Z40" s="226"/>
      <c r="AA40" s="228"/>
      <c r="AC40" s="242"/>
      <c r="AD40" s="243"/>
    </row>
    <row r="41" spans="1:30" s="229" customFormat="1" x14ac:dyDescent="0.3">
      <c r="A41" s="224"/>
      <c r="B41" s="224"/>
      <c r="C41" s="224"/>
      <c r="D41" s="225"/>
      <c r="E41" s="226"/>
      <c r="F41" s="226"/>
      <c r="G41" s="226"/>
      <c r="H41" s="226"/>
      <c r="I41" s="226"/>
      <c r="J41" s="226"/>
      <c r="K41" s="227"/>
      <c r="L41" s="227"/>
      <c r="M41" s="227"/>
      <c r="N41" s="227"/>
      <c r="O41" s="227"/>
      <c r="P41" s="227"/>
      <c r="Q41" s="227"/>
      <c r="R41" s="227"/>
      <c r="S41" s="227"/>
      <c r="T41" s="227"/>
      <c r="U41" s="226"/>
      <c r="V41" s="226"/>
      <c r="W41" s="226"/>
      <c r="X41" s="226"/>
      <c r="Y41" s="226"/>
      <c r="Z41" s="226"/>
      <c r="AA41" s="228"/>
      <c r="AC41" s="242"/>
      <c r="AD41" s="243"/>
    </row>
    <row r="42" spans="1:30" s="229" customFormat="1" x14ac:dyDescent="0.3">
      <c r="A42" s="224"/>
      <c r="B42" s="224"/>
      <c r="C42" s="224"/>
      <c r="D42" s="225"/>
      <c r="E42" s="226"/>
      <c r="F42" s="226"/>
      <c r="G42" s="226"/>
      <c r="H42" s="226"/>
      <c r="I42" s="226"/>
      <c r="J42" s="226"/>
      <c r="K42" s="227"/>
      <c r="L42" s="227"/>
      <c r="M42" s="227"/>
      <c r="N42" s="227"/>
      <c r="O42" s="227"/>
      <c r="P42" s="227"/>
      <c r="Q42" s="227"/>
      <c r="R42" s="227"/>
      <c r="S42" s="227"/>
      <c r="T42" s="227"/>
      <c r="U42" s="226"/>
      <c r="V42" s="226"/>
      <c r="W42" s="226"/>
      <c r="X42" s="226"/>
      <c r="Y42" s="226"/>
      <c r="Z42" s="226"/>
      <c r="AA42" s="228"/>
      <c r="AC42" s="242"/>
      <c r="AD42" s="243"/>
    </row>
    <row r="43" spans="1:30" s="229" customFormat="1" x14ac:dyDescent="0.3">
      <c r="A43" s="224"/>
      <c r="B43" s="224"/>
      <c r="C43" s="224"/>
      <c r="D43" s="225"/>
      <c r="E43" s="226"/>
      <c r="F43" s="226"/>
      <c r="G43" s="226"/>
      <c r="H43" s="226"/>
      <c r="I43" s="226"/>
      <c r="J43" s="226"/>
      <c r="K43" s="227"/>
      <c r="L43" s="227"/>
      <c r="M43" s="227"/>
      <c r="N43" s="227"/>
      <c r="O43" s="227"/>
      <c r="P43" s="227"/>
      <c r="Q43" s="227"/>
      <c r="R43" s="227"/>
      <c r="S43" s="227"/>
      <c r="T43" s="227"/>
      <c r="U43" s="226"/>
      <c r="V43" s="226"/>
      <c r="W43" s="226"/>
      <c r="X43" s="226"/>
      <c r="Y43" s="226"/>
      <c r="Z43" s="226"/>
      <c r="AA43" s="228"/>
      <c r="AC43" s="242"/>
      <c r="AD43" s="243"/>
    </row>
    <row r="44" spans="1:30" s="229" customFormat="1" x14ac:dyDescent="0.3">
      <c r="A44" s="224"/>
      <c r="B44" s="224"/>
      <c r="C44" s="224"/>
      <c r="D44" s="225"/>
      <c r="E44" s="226"/>
      <c r="F44" s="226"/>
      <c r="G44" s="226"/>
      <c r="H44" s="226"/>
      <c r="I44" s="226"/>
      <c r="J44" s="226"/>
      <c r="K44" s="227"/>
      <c r="L44" s="227"/>
      <c r="M44" s="227"/>
      <c r="N44" s="227"/>
      <c r="O44" s="227"/>
      <c r="P44" s="227"/>
      <c r="Q44" s="227"/>
      <c r="R44" s="227"/>
      <c r="S44" s="227"/>
      <c r="T44" s="227"/>
      <c r="U44" s="226"/>
      <c r="V44" s="226"/>
      <c r="W44" s="226"/>
      <c r="X44" s="226"/>
      <c r="Y44" s="226"/>
      <c r="Z44" s="226"/>
      <c r="AA44" s="228"/>
      <c r="AC44" s="242"/>
      <c r="AD44" s="243"/>
    </row>
    <row r="45" spans="1:30" s="229" customFormat="1" x14ac:dyDescent="0.3">
      <c r="A45" s="224"/>
      <c r="B45" s="224"/>
      <c r="C45" s="224"/>
      <c r="D45" s="225"/>
      <c r="E45" s="226"/>
      <c r="F45" s="226"/>
      <c r="G45" s="226"/>
      <c r="H45" s="226"/>
      <c r="I45" s="226"/>
      <c r="J45" s="226"/>
      <c r="K45" s="227"/>
      <c r="L45" s="227"/>
      <c r="M45" s="227"/>
      <c r="N45" s="227"/>
      <c r="O45" s="227"/>
      <c r="P45" s="227"/>
      <c r="Q45" s="227"/>
      <c r="R45" s="227"/>
      <c r="S45" s="227"/>
      <c r="T45" s="227"/>
      <c r="U45" s="226"/>
      <c r="V45" s="226"/>
      <c r="W45" s="226"/>
      <c r="X45" s="226"/>
      <c r="Y45" s="226"/>
      <c r="Z45" s="226"/>
      <c r="AA45" s="228"/>
      <c r="AC45" s="242"/>
      <c r="AD45" s="243"/>
    </row>
    <row r="46" spans="1:30" s="229" customFormat="1" x14ac:dyDescent="0.3">
      <c r="A46" s="224"/>
      <c r="B46" s="224"/>
      <c r="C46" s="224"/>
      <c r="D46" s="225"/>
      <c r="E46" s="226"/>
      <c r="F46" s="226"/>
      <c r="G46" s="226"/>
      <c r="H46" s="226"/>
      <c r="I46" s="226"/>
      <c r="J46" s="226"/>
      <c r="K46" s="227"/>
      <c r="L46" s="227"/>
      <c r="M46" s="227"/>
      <c r="N46" s="227"/>
      <c r="O46" s="227"/>
      <c r="P46" s="227"/>
      <c r="Q46" s="227"/>
      <c r="R46" s="227"/>
      <c r="S46" s="227"/>
      <c r="T46" s="227"/>
      <c r="U46" s="226"/>
      <c r="V46" s="226"/>
      <c r="W46" s="226"/>
      <c r="X46" s="226"/>
      <c r="Y46" s="226"/>
      <c r="Z46" s="226"/>
      <c r="AA46" s="228"/>
      <c r="AC46" s="242"/>
      <c r="AD46" s="243"/>
    </row>
    <row r="47" spans="1:30" s="229" customFormat="1" x14ac:dyDescent="0.3">
      <c r="A47" s="224"/>
      <c r="B47" s="224"/>
      <c r="C47" s="224"/>
      <c r="D47" s="225"/>
      <c r="E47" s="226"/>
      <c r="F47" s="226"/>
      <c r="G47" s="226"/>
      <c r="H47" s="226"/>
      <c r="I47" s="226"/>
      <c r="J47" s="226"/>
      <c r="K47" s="227"/>
      <c r="L47" s="227"/>
      <c r="M47" s="227"/>
      <c r="N47" s="227"/>
      <c r="O47" s="227"/>
      <c r="P47" s="227"/>
      <c r="Q47" s="227"/>
      <c r="R47" s="227"/>
      <c r="S47" s="227"/>
      <c r="T47" s="227"/>
      <c r="U47" s="226"/>
      <c r="V47" s="226"/>
      <c r="W47" s="226"/>
      <c r="X47" s="226"/>
      <c r="Y47" s="226"/>
      <c r="Z47" s="226"/>
      <c r="AA47" s="228"/>
      <c r="AC47" s="242"/>
      <c r="AD47" s="243"/>
    </row>
    <row r="48" spans="1:30" s="229" customFormat="1" x14ac:dyDescent="0.3">
      <c r="A48" s="224"/>
      <c r="B48" s="224"/>
      <c r="C48" s="224"/>
      <c r="D48" s="225"/>
      <c r="E48" s="226"/>
      <c r="F48" s="226"/>
      <c r="G48" s="226"/>
      <c r="H48" s="226"/>
      <c r="I48" s="226"/>
      <c r="J48" s="226"/>
      <c r="K48" s="227"/>
      <c r="L48" s="227"/>
      <c r="M48" s="227"/>
      <c r="N48" s="227"/>
      <c r="O48" s="227"/>
      <c r="P48" s="227"/>
      <c r="Q48" s="227"/>
      <c r="R48" s="227"/>
      <c r="S48" s="227"/>
      <c r="T48" s="227"/>
      <c r="U48" s="226"/>
      <c r="V48" s="226"/>
      <c r="W48" s="226"/>
      <c r="X48" s="226"/>
      <c r="Y48" s="226"/>
      <c r="Z48" s="226"/>
      <c r="AA48" s="228"/>
      <c r="AC48" s="242"/>
      <c r="AD48" s="243"/>
    </row>
    <row r="49" spans="1:30" s="229" customFormat="1" x14ac:dyDescent="0.3">
      <c r="A49" s="224"/>
      <c r="B49" s="224"/>
      <c r="C49" s="224"/>
      <c r="D49" s="225"/>
      <c r="E49" s="226"/>
      <c r="F49" s="226"/>
      <c r="G49" s="226"/>
      <c r="H49" s="226"/>
      <c r="I49" s="226"/>
      <c r="J49" s="226"/>
      <c r="K49" s="227"/>
      <c r="L49" s="227"/>
      <c r="M49" s="227"/>
      <c r="N49" s="227"/>
      <c r="O49" s="227"/>
      <c r="P49" s="227"/>
      <c r="Q49" s="227"/>
      <c r="R49" s="227"/>
      <c r="S49" s="227"/>
      <c r="T49" s="227"/>
      <c r="U49" s="226"/>
      <c r="V49" s="226"/>
      <c r="W49" s="226"/>
      <c r="X49" s="226"/>
      <c r="Y49" s="226"/>
      <c r="Z49" s="226"/>
      <c r="AA49" s="228"/>
      <c r="AC49" s="242"/>
      <c r="AD49" s="243"/>
    </row>
    <row r="50" spans="1:30" s="229" customFormat="1" x14ac:dyDescent="0.3">
      <c r="A50" s="224"/>
      <c r="B50" s="224"/>
      <c r="C50" s="224"/>
      <c r="D50" s="225"/>
      <c r="E50" s="226"/>
      <c r="F50" s="226"/>
      <c r="G50" s="226"/>
      <c r="H50" s="226"/>
      <c r="I50" s="226"/>
      <c r="J50" s="226"/>
      <c r="K50" s="227"/>
      <c r="L50" s="227"/>
      <c r="M50" s="227"/>
      <c r="N50" s="227"/>
      <c r="O50" s="227"/>
      <c r="P50" s="227"/>
      <c r="Q50" s="227"/>
      <c r="R50" s="227"/>
      <c r="S50" s="227"/>
      <c r="T50" s="227"/>
      <c r="U50" s="226"/>
      <c r="V50" s="226"/>
      <c r="W50" s="226"/>
      <c r="X50" s="226"/>
      <c r="Y50" s="226"/>
      <c r="Z50" s="226"/>
      <c r="AA50" s="228"/>
      <c r="AC50" s="242"/>
      <c r="AD50" s="243"/>
    </row>
    <row r="51" spans="1:30" s="229" customFormat="1" x14ac:dyDescent="0.3">
      <c r="A51" s="224"/>
      <c r="B51" s="224"/>
      <c r="C51" s="224"/>
      <c r="D51" s="225"/>
      <c r="E51" s="226"/>
      <c r="F51" s="226"/>
      <c r="G51" s="226"/>
      <c r="H51" s="226"/>
      <c r="I51" s="226"/>
      <c r="J51" s="226"/>
      <c r="K51" s="227"/>
      <c r="L51" s="227"/>
      <c r="M51" s="227"/>
      <c r="N51" s="227"/>
      <c r="O51" s="227"/>
      <c r="P51" s="227"/>
      <c r="Q51" s="227"/>
      <c r="R51" s="227"/>
      <c r="S51" s="227"/>
      <c r="T51" s="227"/>
      <c r="U51" s="226"/>
      <c r="V51" s="226"/>
      <c r="W51" s="226"/>
      <c r="X51" s="226"/>
      <c r="Y51" s="226"/>
      <c r="Z51" s="226"/>
      <c r="AA51" s="228"/>
      <c r="AC51" s="242"/>
      <c r="AD51" s="243"/>
    </row>
    <row r="52" spans="1:30" s="229" customFormat="1" x14ac:dyDescent="0.3">
      <c r="A52" s="224"/>
      <c r="B52" s="224"/>
      <c r="C52" s="224"/>
      <c r="D52" s="225"/>
      <c r="E52" s="226"/>
      <c r="F52" s="226"/>
      <c r="G52" s="226"/>
      <c r="H52" s="226"/>
      <c r="I52" s="226"/>
      <c r="J52" s="226"/>
      <c r="K52" s="227"/>
      <c r="L52" s="227"/>
      <c r="M52" s="227"/>
      <c r="N52" s="227"/>
      <c r="O52" s="227"/>
      <c r="P52" s="227"/>
      <c r="Q52" s="227"/>
      <c r="R52" s="227"/>
      <c r="S52" s="227"/>
      <c r="T52" s="227"/>
      <c r="U52" s="226"/>
      <c r="V52" s="226"/>
      <c r="W52" s="226"/>
      <c r="X52" s="226"/>
      <c r="Y52" s="226"/>
      <c r="Z52" s="226"/>
      <c r="AA52" s="228"/>
      <c r="AC52" s="242"/>
      <c r="AD52" s="243"/>
    </row>
    <row r="53" spans="1:30" s="229" customFormat="1" x14ac:dyDescent="0.3">
      <c r="A53" s="224"/>
      <c r="B53" s="224"/>
      <c r="C53" s="224"/>
      <c r="D53" s="225"/>
      <c r="E53" s="226"/>
      <c r="F53" s="226"/>
      <c r="G53" s="226"/>
      <c r="H53" s="226"/>
      <c r="I53" s="226"/>
      <c r="J53" s="226"/>
      <c r="K53" s="227"/>
      <c r="L53" s="227"/>
      <c r="M53" s="227"/>
      <c r="N53" s="227"/>
      <c r="O53" s="227"/>
      <c r="P53" s="227"/>
      <c r="Q53" s="227"/>
      <c r="R53" s="227"/>
      <c r="S53" s="227"/>
      <c r="T53" s="227"/>
      <c r="U53" s="226"/>
      <c r="V53" s="226"/>
      <c r="W53" s="226"/>
      <c r="X53" s="226"/>
      <c r="Y53" s="226"/>
      <c r="Z53" s="226"/>
      <c r="AA53" s="228"/>
      <c r="AC53" s="242"/>
      <c r="AD53" s="243"/>
    </row>
    <row r="54" spans="1:30" s="229" customFormat="1" x14ac:dyDescent="0.3">
      <c r="A54" s="224"/>
      <c r="B54" s="224"/>
      <c r="C54" s="224"/>
      <c r="D54" s="225"/>
      <c r="E54" s="226"/>
      <c r="F54" s="226"/>
      <c r="G54" s="226"/>
      <c r="H54" s="226"/>
      <c r="I54" s="226"/>
      <c r="J54" s="226"/>
      <c r="K54" s="227"/>
      <c r="L54" s="227"/>
      <c r="M54" s="227"/>
      <c r="N54" s="227"/>
      <c r="O54" s="227"/>
      <c r="P54" s="227"/>
      <c r="Q54" s="227"/>
      <c r="R54" s="227"/>
      <c r="S54" s="227"/>
      <c r="T54" s="227"/>
      <c r="U54" s="226"/>
      <c r="V54" s="226"/>
      <c r="W54" s="226"/>
      <c r="X54" s="226"/>
      <c r="Y54" s="226"/>
      <c r="Z54" s="226"/>
      <c r="AA54" s="228"/>
      <c r="AC54" s="242"/>
      <c r="AD54" s="243"/>
    </row>
    <row r="55" spans="1:30" s="229" customFormat="1" x14ac:dyDescent="0.3">
      <c r="A55" s="224"/>
      <c r="B55" s="224"/>
      <c r="C55" s="224"/>
      <c r="D55" s="225"/>
      <c r="E55" s="226"/>
      <c r="F55" s="226"/>
      <c r="G55" s="226"/>
      <c r="H55" s="226"/>
      <c r="I55" s="226"/>
      <c r="J55" s="226"/>
      <c r="K55" s="227"/>
      <c r="L55" s="227"/>
      <c r="M55" s="227"/>
      <c r="N55" s="227"/>
      <c r="O55" s="227"/>
      <c r="P55" s="227"/>
      <c r="Q55" s="227"/>
      <c r="R55" s="227"/>
      <c r="S55" s="227"/>
      <c r="T55" s="227"/>
      <c r="U55" s="226"/>
      <c r="V55" s="226"/>
      <c r="W55" s="226"/>
      <c r="X55" s="226"/>
      <c r="Y55" s="226"/>
      <c r="Z55" s="226"/>
      <c r="AA55" s="228"/>
      <c r="AC55" s="242"/>
      <c r="AD55" s="243"/>
    </row>
    <row r="56" spans="1:30" s="229" customFormat="1" x14ac:dyDescent="0.3">
      <c r="A56" s="224"/>
      <c r="B56" s="224"/>
      <c r="C56" s="224"/>
      <c r="D56" s="225"/>
      <c r="E56" s="226"/>
      <c r="F56" s="226"/>
      <c r="G56" s="226"/>
      <c r="H56" s="226"/>
      <c r="I56" s="226"/>
      <c r="J56" s="226"/>
      <c r="K56" s="227"/>
      <c r="L56" s="227"/>
      <c r="M56" s="227"/>
      <c r="N56" s="227"/>
      <c r="O56" s="227"/>
      <c r="P56" s="227"/>
      <c r="Q56" s="227"/>
      <c r="R56" s="227"/>
      <c r="S56" s="227"/>
      <c r="T56" s="227"/>
      <c r="U56" s="226"/>
      <c r="V56" s="226"/>
      <c r="W56" s="226"/>
      <c r="X56" s="226"/>
      <c r="Y56" s="226"/>
      <c r="Z56" s="226"/>
      <c r="AA56" s="228"/>
      <c r="AC56" s="242"/>
      <c r="AD56" s="243"/>
    </row>
    <row r="57" spans="1:30" s="229" customFormat="1" x14ac:dyDescent="0.3">
      <c r="A57" s="224"/>
      <c r="B57" s="224"/>
      <c r="C57" s="224"/>
      <c r="D57" s="225"/>
      <c r="E57" s="226"/>
      <c r="F57" s="226"/>
      <c r="G57" s="226"/>
      <c r="H57" s="226"/>
      <c r="I57" s="226"/>
      <c r="J57" s="226"/>
      <c r="K57" s="227"/>
      <c r="L57" s="227"/>
      <c r="M57" s="227"/>
      <c r="N57" s="227"/>
      <c r="O57" s="227"/>
      <c r="P57" s="227"/>
      <c r="Q57" s="227"/>
      <c r="R57" s="227"/>
      <c r="S57" s="227"/>
      <c r="T57" s="227"/>
      <c r="U57" s="226"/>
      <c r="V57" s="226"/>
      <c r="W57" s="226"/>
      <c r="X57" s="226"/>
      <c r="Y57" s="226"/>
      <c r="Z57" s="226"/>
      <c r="AA57" s="228"/>
      <c r="AC57" s="242"/>
      <c r="AD57" s="243"/>
    </row>
    <row r="58" spans="1:30" s="229" customFormat="1" x14ac:dyDescent="0.3">
      <c r="A58" s="224"/>
      <c r="B58" s="224"/>
      <c r="C58" s="224"/>
      <c r="D58" s="225"/>
      <c r="E58" s="226"/>
      <c r="F58" s="226"/>
      <c r="G58" s="226"/>
      <c r="H58" s="226"/>
      <c r="I58" s="226"/>
      <c r="J58" s="226"/>
      <c r="K58" s="227"/>
      <c r="L58" s="227"/>
      <c r="M58" s="227"/>
      <c r="N58" s="227"/>
      <c r="O58" s="227"/>
      <c r="P58" s="227"/>
      <c r="Q58" s="227"/>
      <c r="R58" s="227"/>
      <c r="S58" s="227"/>
      <c r="T58" s="227"/>
      <c r="U58" s="226"/>
      <c r="V58" s="226"/>
      <c r="W58" s="226"/>
      <c r="X58" s="226"/>
      <c r="Y58" s="226"/>
      <c r="Z58" s="226"/>
      <c r="AA58" s="228"/>
      <c r="AC58" s="242"/>
      <c r="AD58" s="243"/>
    </row>
    <row r="59" spans="1:30" s="229" customFormat="1" x14ac:dyDescent="0.3">
      <c r="A59" s="224"/>
      <c r="B59" s="224"/>
      <c r="C59" s="224"/>
      <c r="D59" s="225"/>
      <c r="E59" s="226"/>
      <c r="F59" s="226"/>
      <c r="G59" s="226"/>
      <c r="H59" s="226"/>
      <c r="I59" s="226"/>
      <c r="J59" s="226"/>
      <c r="K59" s="227"/>
      <c r="L59" s="227"/>
      <c r="M59" s="227"/>
      <c r="N59" s="227"/>
      <c r="O59" s="227"/>
      <c r="P59" s="227"/>
      <c r="Q59" s="227"/>
      <c r="R59" s="227"/>
      <c r="S59" s="227"/>
      <c r="T59" s="227"/>
      <c r="U59" s="226"/>
      <c r="V59" s="226"/>
      <c r="W59" s="226"/>
      <c r="X59" s="226"/>
      <c r="Y59" s="226"/>
      <c r="Z59" s="226"/>
      <c r="AA59" s="228"/>
      <c r="AC59" s="242"/>
      <c r="AD59" s="243"/>
    </row>
    <row r="60" spans="1:30" s="229" customFormat="1" x14ac:dyDescent="0.3">
      <c r="A60" s="224"/>
      <c r="B60" s="224"/>
      <c r="C60" s="224"/>
      <c r="D60" s="225"/>
      <c r="E60" s="226"/>
      <c r="F60" s="226"/>
      <c r="G60" s="226"/>
      <c r="H60" s="226"/>
      <c r="I60" s="226"/>
      <c r="J60" s="226"/>
      <c r="K60" s="227"/>
      <c r="L60" s="227"/>
      <c r="M60" s="227"/>
      <c r="N60" s="227"/>
      <c r="O60" s="227"/>
      <c r="P60" s="227"/>
      <c r="Q60" s="227"/>
      <c r="R60" s="227"/>
      <c r="S60" s="227"/>
      <c r="T60" s="227"/>
      <c r="U60" s="226"/>
      <c r="V60" s="226"/>
      <c r="W60" s="226"/>
      <c r="X60" s="226"/>
      <c r="Y60" s="226"/>
      <c r="Z60" s="226"/>
      <c r="AA60" s="228"/>
      <c r="AC60" s="242"/>
      <c r="AD60" s="243"/>
    </row>
    <row r="61" spans="1:30" s="229" customFormat="1" x14ac:dyDescent="0.3">
      <c r="A61" s="224"/>
      <c r="B61" s="224"/>
      <c r="C61" s="224"/>
      <c r="D61" s="225"/>
      <c r="E61" s="226"/>
      <c r="F61" s="226"/>
      <c r="G61" s="226"/>
      <c r="H61" s="226"/>
      <c r="I61" s="226"/>
      <c r="J61" s="226"/>
      <c r="K61" s="227"/>
      <c r="L61" s="227"/>
      <c r="M61" s="227"/>
      <c r="N61" s="227"/>
      <c r="O61" s="227"/>
      <c r="P61" s="227"/>
      <c r="Q61" s="227"/>
      <c r="R61" s="227"/>
      <c r="S61" s="227"/>
      <c r="T61" s="227"/>
      <c r="U61" s="226"/>
      <c r="V61" s="226"/>
      <c r="W61" s="226"/>
      <c r="X61" s="226"/>
      <c r="Y61" s="226"/>
      <c r="Z61" s="226"/>
      <c r="AA61" s="228"/>
      <c r="AC61" s="242"/>
      <c r="AD61" s="243"/>
    </row>
    <row r="62" spans="1:30" s="229" customFormat="1" x14ac:dyDescent="0.3">
      <c r="A62" s="224"/>
      <c r="B62" s="224"/>
      <c r="C62" s="224"/>
      <c r="D62" s="225"/>
      <c r="E62" s="226"/>
      <c r="F62" s="226"/>
      <c r="G62" s="226"/>
      <c r="H62" s="226"/>
      <c r="I62" s="226"/>
      <c r="J62" s="226"/>
      <c r="K62" s="227"/>
      <c r="L62" s="227"/>
      <c r="M62" s="227"/>
      <c r="N62" s="227"/>
      <c r="O62" s="227"/>
      <c r="P62" s="227"/>
      <c r="Q62" s="227"/>
      <c r="R62" s="227"/>
      <c r="S62" s="227"/>
      <c r="T62" s="227"/>
      <c r="U62" s="226"/>
      <c r="V62" s="226"/>
      <c r="W62" s="226"/>
      <c r="X62" s="226"/>
      <c r="Y62" s="226"/>
      <c r="Z62" s="226"/>
      <c r="AA62" s="228"/>
      <c r="AC62" s="242"/>
      <c r="AD62" s="243"/>
    </row>
    <row r="63" spans="1:30" s="229" customFormat="1" x14ac:dyDescent="0.3">
      <c r="A63" s="224"/>
      <c r="B63" s="224"/>
      <c r="C63" s="224"/>
      <c r="D63" s="225"/>
      <c r="E63" s="226"/>
      <c r="F63" s="226"/>
      <c r="G63" s="226"/>
      <c r="H63" s="226"/>
      <c r="I63" s="226"/>
      <c r="J63" s="226"/>
      <c r="K63" s="227"/>
      <c r="L63" s="227"/>
      <c r="M63" s="227"/>
      <c r="N63" s="227"/>
      <c r="O63" s="227"/>
      <c r="P63" s="227"/>
      <c r="Q63" s="227"/>
      <c r="R63" s="227"/>
      <c r="S63" s="227"/>
      <c r="T63" s="227"/>
      <c r="U63" s="226"/>
      <c r="V63" s="226"/>
      <c r="W63" s="226"/>
      <c r="X63" s="226"/>
      <c r="Y63" s="226"/>
      <c r="Z63" s="226"/>
      <c r="AA63" s="228"/>
      <c r="AC63" s="242"/>
      <c r="AD63" s="243"/>
    </row>
    <row r="64" spans="1:30" s="229" customFormat="1" x14ac:dyDescent="0.3">
      <c r="A64" s="224"/>
      <c r="B64" s="224"/>
      <c r="C64" s="224"/>
      <c r="D64" s="225"/>
      <c r="E64" s="226"/>
      <c r="F64" s="226"/>
      <c r="G64" s="226"/>
      <c r="H64" s="226"/>
      <c r="I64" s="226"/>
      <c r="J64" s="226"/>
      <c r="K64" s="227"/>
      <c r="L64" s="227"/>
      <c r="M64" s="227"/>
      <c r="N64" s="227"/>
      <c r="O64" s="227"/>
      <c r="P64" s="227"/>
      <c r="Q64" s="227"/>
      <c r="R64" s="227"/>
      <c r="S64" s="227"/>
      <c r="T64" s="227"/>
      <c r="U64" s="226"/>
      <c r="V64" s="226"/>
      <c r="W64" s="226"/>
      <c r="X64" s="226"/>
      <c r="Y64" s="226"/>
      <c r="Z64" s="226"/>
      <c r="AA64" s="228"/>
      <c r="AC64" s="242"/>
      <c r="AD64" s="243"/>
    </row>
    <row r="65" spans="1:30" s="229" customFormat="1" x14ac:dyDescent="0.3">
      <c r="A65" s="224"/>
      <c r="B65" s="224"/>
      <c r="C65" s="224"/>
      <c r="D65" s="225"/>
      <c r="E65" s="226"/>
      <c r="F65" s="226"/>
      <c r="G65" s="226"/>
      <c r="H65" s="226"/>
      <c r="I65" s="226"/>
      <c r="J65" s="226"/>
      <c r="K65" s="227"/>
      <c r="L65" s="227"/>
      <c r="M65" s="227"/>
      <c r="N65" s="227"/>
      <c r="O65" s="227"/>
      <c r="P65" s="227"/>
      <c r="Q65" s="227"/>
      <c r="R65" s="227"/>
      <c r="S65" s="227"/>
      <c r="T65" s="227"/>
      <c r="U65" s="226"/>
      <c r="V65" s="226"/>
      <c r="W65" s="226"/>
      <c r="X65" s="226"/>
      <c r="Y65" s="226"/>
      <c r="Z65" s="226"/>
      <c r="AA65" s="228"/>
      <c r="AC65" s="242"/>
      <c r="AD65" s="243"/>
    </row>
    <row r="66" spans="1:30" s="229" customFormat="1" x14ac:dyDescent="0.3">
      <c r="A66" s="224"/>
      <c r="B66" s="224"/>
      <c r="C66" s="224"/>
      <c r="D66" s="225"/>
      <c r="E66" s="226"/>
      <c r="F66" s="226"/>
      <c r="G66" s="226"/>
      <c r="H66" s="226"/>
      <c r="I66" s="226"/>
      <c r="J66" s="226"/>
      <c r="K66" s="227"/>
      <c r="L66" s="227"/>
      <c r="M66" s="227"/>
      <c r="N66" s="227"/>
      <c r="O66" s="227"/>
      <c r="P66" s="227"/>
      <c r="Q66" s="227"/>
      <c r="R66" s="227"/>
      <c r="S66" s="227"/>
      <c r="T66" s="227"/>
      <c r="U66" s="226"/>
      <c r="V66" s="226"/>
      <c r="W66" s="226"/>
      <c r="X66" s="226"/>
      <c r="Y66" s="226"/>
      <c r="Z66" s="226"/>
      <c r="AA66" s="228"/>
      <c r="AC66" s="242"/>
      <c r="AD66" s="243"/>
    </row>
    <row r="67" spans="1:30" s="229" customFormat="1" x14ac:dyDescent="0.3">
      <c r="A67" s="224"/>
      <c r="B67" s="224"/>
      <c r="C67" s="224"/>
      <c r="D67" s="225"/>
      <c r="E67" s="226"/>
      <c r="F67" s="226"/>
      <c r="G67" s="226"/>
      <c r="H67" s="226"/>
      <c r="I67" s="226"/>
      <c r="J67" s="226"/>
      <c r="K67" s="227"/>
      <c r="L67" s="227"/>
      <c r="M67" s="227"/>
      <c r="N67" s="227"/>
      <c r="O67" s="227"/>
      <c r="P67" s="227"/>
      <c r="Q67" s="227"/>
      <c r="R67" s="227"/>
      <c r="S67" s="227"/>
      <c r="T67" s="227"/>
      <c r="U67" s="226"/>
      <c r="V67" s="226"/>
      <c r="W67" s="226"/>
      <c r="X67" s="226"/>
      <c r="Y67" s="226"/>
      <c r="Z67" s="226"/>
      <c r="AA67" s="228"/>
      <c r="AC67" s="242"/>
      <c r="AD67" s="243"/>
    </row>
    <row r="68" spans="1:30" s="229" customFormat="1" x14ac:dyDescent="0.3">
      <c r="A68" s="224"/>
      <c r="B68" s="224"/>
      <c r="C68" s="224"/>
      <c r="D68" s="225"/>
      <c r="E68" s="226"/>
      <c r="F68" s="226"/>
      <c r="G68" s="226"/>
      <c r="H68" s="226"/>
      <c r="I68" s="226"/>
      <c r="J68" s="226"/>
      <c r="K68" s="227"/>
      <c r="L68" s="227"/>
      <c r="M68" s="227"/>
      <c r="N68" s="227"/>
      <c r="O68" s="227"/>
      <c r="P68" s="227"/>
      <c r="Q68" s="227"/>
      <c r="R68" s="227"/>
      <c r="S68" s="227"/>
      <c r="T68" s="227"/>
      <c r="U68" s="226"/>
      <c r="V68" s="226"/>
      <c r="W68" s="226"/>
      <c r="X68" s="226"/>
      <c r="Y68" s="226"/>
      <c r="Z68" s="226"/>
      <c r="AA68" s="228"/>
      <c r="AC68" s="242"/>
      <c r="AD68" s="243"/>
    </row>
    <row r="69" spans="1:30" s="229" customFormat="1" x14ac:dyDescent="0.3">
      <c r="A69" s="224"/>
      <c r="B69" s="224"/>
      <c r="C69" s="224"/>
      <c r="D69" s="225"/>
      <c r="E69" s="226"/>
      <c r="F69" s="226"/>
      <c r="G69" s="226"/>
      <c r="H69" s="226"/>
      <c r="I69" s="226"/>
      <c r="J69" s="226"/>
      <c r="K69" s="227"/>
      <c r="L69" s="227"/>
      <c r="M69" s="227"/>
      <c r="N69" s="227"/>
      <c r="O69" s="227"/>
      <c r="P69" s="227"/>
      <c r="Q69" s="227"/>
      <c r="R69" s="227"/>
      <c r="S69" s="227"/>
      <c r="T69" s="227"/>
      <c r="U69" s="226"/>
      <c r="V69" s="226"/>
      <c r="W69" s="226"/>
      <c r="X69" s="226"/>
      <c r="Y69" s="226"/>
      <c r="Z69" s="226"/>
      <c r="AA69" s="228"/>
      <c r="AC69" s="242"/>
      <c r="AD69" s="243"/>
    </row>
    <row r="70" spans="1:30" s="229" customFormat="1" x14ac:dyDescent="0.3">
      <c r="A70" s="224"/>
      <c r="B70" s="224"/>
      <c r="C70" s="224"/>
      <c r="D70" s="225"/>
      <c r="E70" s="226"/>
      <c r="F70" s="226"/>
      <c r="G70" s="226"/>
      <c r="H70" s="226"/>
      <c r="I70" s="226"/>
      <c r="J70" s="226"/>
      <c r="K70" s="227"/>
      <c r="L70" s="227"/>
      <c r="M70" s="227"/>
      <c r="N70" s="227"/>
      <c r="O70" s="227"/>
      <c r="P70" s="227"/>
      <c r="Q70" s="227"/>
      <c r="R70" s="227"/>
      <c r="S70" s="227"/>
      <c r="T70" s="227"/>
      <c r="U70" s="226"/>
      <c r="V70" s="226"/>
      <c r="W70" s="226"/>
      <c r="X70" s="226"/>
      <c r="Y70" s="226"/>
      <c r="Z70" s="226"/>
      <c r="AA70" s="228"/>
      <c r="AC70" s="242"/>
      <c r="AD70" s="243"/>
    </row>
    <row r="71" spans="1:30" s="229" customFormat="1" x14ac:dyDescent="0.3">
      <c r="A71" s="224"/>
      <c r="B71" s="224"/>
      <c r="C71" s="224"/>
      <c r="D71" s="225"/>
      <c r="E71" s="226"/>
      <c r="F71" s="226"/>
      <c r="G71" s="226"/>
      <c r="H71" s="226"/>
      <c r="I71" s="226"/>
      <c r="J71" s="226"/>
      <c r="K71" s="227"/>
      <c r="L71" s="227"/>
      <c r="M71" s="227"/>
      <c r="N71" s="227"/>
      <c r="O71" s="227"/>
      <c r="P71" s="227"/>
      <c r="Q71" s="227"/>
      <c r="R71" s="227"/>
      <c r="S71" s="227"/>
      <c r="T71" s="227"/>
      <c r="U71" s="226"/>
      <c r="V71" s="226"/>
      <c r="W71" s="226"/>
      <c r="X71" s="226"/>
      <c r="Y71" s="226"/>
      <c r="Z71" s="226"/>
      <c r="AA71" s="228"/>
      <c r="AC71" s="242"/>
      <c r="AD71" s="243"/>
    </row>
    <row r="72" spans="1:30" s="229" customFormat="1" x14ac:dyDescent="0.3">
      <c r="A72" s="224"/>
      <c r="B72" s="224"/>
      <c r="C72" s="224"/>
      <c r="D72" s="225"/>
      <c r="E72" s="226"/>
      <c r="F72" s="226"/>
      <c r="G72" s="226"/>
      <c r="H72" s="226"/>
      <c r="I72" s="226"/>
      <c r="J72" s="226"/>
      <c r="K72" s="227"/>
      <c r="L72" s="227"/>
      <c r="M72" s="227"/>
      <c r="N72" s="227"/>
      <c r="O72" s="227"/>
      <c r="P72" s="227"/>
      <c r="Q72" s="227"/>
      <c r="R72" s="227"/>
      <c r="S72" s="227"/>
      <c r="T72" s="227"/>
      <c r="U72" s="226"/>
      <c r="V72" s="226"/>
      <c r="W72" s="226"/>
      <c r="X72" s="226"/>
      <c r="Y72" s="226"/>
      <c r="Z72" s="226"/>
      <c r="AA72" s="228"/>
      <c r="AC72" s="242"/>
      <c r="AD72" s="243"/>
    </row>
    <row r="73" spans="1:30" s="229" customFormat="1" x14ac:dyDescent="0.3">
      <c r="A73" s="224"/>
      <c r="B73" s="224"/>
      <c r="C73" s="224"/>
      <c r="D73" s="225"/>
      <c r="E73" s="226"/>
      <c r="F73" s="226"/>
      <c r="G73" s="226"/>
      <c r="H73" s="226"/>
      <c r="I73" s="226"/>
      <c r="J73" s="226"/>
      <c r="K73" s="227"/>
      <c r="L73" s="227"/>
      <c r="M73" s="227"/>
      <c r="N73" s="227"/>
      <c r="O73" s="227"/>
      <c r="P73" s="227"/>
      <c r="Q73" s="227"/>
      <c r="R73" s="227"/>
      <c r="S73" s="227"/>
      <c r="T73" s="227"/>
      <c r="U73" s="226"/>
      <c r="V73" s="226"/>
      <c r="W73" s="226"/>
      <c r="X73" s="226"/>
      <c r="Y73" s="226"/>
      <c r="Z73" s="226"/>
      <c r="AA73" s="228"/>
      <c r="AC73" s="242"/>
      <c r="AD73" s="243"/>
    </row>
    <row r="74" spans="1:30" s="229" customFormat="1" x14ac:dyDescent="0.3">
      <c r="A74" s="224"/>
      <c r="B74" s="224"/>
      <c r="C74" s="224"/>
      <c r="D74" s="225"/>
      <c r="E74" s="226"/>
      <c r="F74" s="226"/>
      <c r="G74" s="226"/>
      <c r="H74" s="226"/>
      <c r="I74" s="226"/>
      <c r="J74" s="226"/>
      <c r="K74" s="227"/>
      <c r="L74" s="227"/>
      <c r="M74" s="227"/>
      <c r="N74" s="227"/>
      <c r="O74" s="227"/>
      <c r="P74" s="227"/>
      <c r="Q74" s="227"/>
      <c r="R74" s="227"/>
      <c r="S74" s="227"/>
      <c r="T74" s="227"/>
      <c r="U74" s="226"/>
      <c r="V74" s="226"/>
      <c r="W74" s="226"/>
      <c r="X74" s="226"/>
      <c r="Y74" s="226"/>
      <c r="Z74" s="226"/>
      <c r="AA74" s="228"/>
      <c r="AC74" s="242"/>
      <c r="AD74" s="243"/>
    </row>
    <row r="75" spans="1:30" s="229" customFormat="1" x14ac:dyDescent="0.3">
      <c r="A75" s="224"/>
      <c r="B75" s="224"/>
      <c r="C75" s="224"/>
      <c r="D75" s="225"/>
      <c r="E75" s="226"/>
      <c r="F75" s="226"/>
      <c r="G75" s="226"/>
      <c r="H75" s="226"/>
      <c r="I75" s="226"/>
      <c r="J75" s="226"/>
      <c r="K75" s="227"/>
      <c r="L75" s="227"/>
      <c r="M75" s="227"/>
      <c r="N75" s="227"/>
      <c r="O75" s="227"/>
      <c r="P75" s="227"/>
      <c r="Q75" s="227"/>
      <c r="R75" s="227"/>
      <c r="S75" s="227"/>
      <c r="T75" s="227"/>
      <c r="U75" s="226"/>
      <c r="V75" s="226"/>
      <c r="W75" s="226"/>
      <c r="X75" s="226"/>
      <c r="Y75" s="226"/>
      <c r="Z75" s="226"/>
      <c r="AA75" s="228"/>
      <c r="AC75" s="242"/>
      <c r="AD75" s="243"/>
    </row>
    <row r="76" spans="1:30" s="229" customFormat="1" x14ac:dyDescent="0.3">
      <c r="A76" s="224"/>
      <c r="B76" s="224"/>
      <c r="C76" s="224"/>
      <c r="D76" s="225"/>
      <c r="E76" s="226"/>
      <c r="F76" s="226"/>
      <c r="G76" s="226"/>
      <c r="H76" s="226"/>
      <c r="I76" s="226"/>
      <c r="J76" s="226"/>
      <c r="K76" s="227"/>
      <c r="L76" s="227"/>
      <c r="M76" s="227"/>
      <c r="N76" s="227"/>
      <c r="O76" s="227"/>
      <c r="P76" s="227"/>
      <c r="Q76" s="227"/>
      <c r="R76" s="227"/>
      <c r="S76" s="227"/>
      <c r="T76" s="227"/>
      <c r="U76" s="226"/>
      <c r="V76" s="226"/>
      <c r="W76" s="226"/>
      <c r="X76" s="226"/>
      <c r="Y76" s="226"/>
      <c r="Z76" s="226"/>
      <c r="AA76" s="228"/>
      <c r="AC76" s="242"/>
      <c r="AD76" s="243"/>
    </row>
    <row r="77" spans="1:30" s="229" customFormat="1" x14ac:dyDescent="0.3">
      <c r="A77" s="224"/>
      <c r="B77" s="224"/>
      <c r="C77" s="224"/>
      <c r="D77" s="225"/>
      <c r="E77" s="226"/>
      <c r="F77" s="226"/>
      <c r="G77" s="226"/>
      <c r="H77" s="226"/>
      <c r="I77" s="226"/>
      <c r="J77" s="226"/>
      <c r="K77" s="227"/>
      <c r="L77" s="227"/>
      <c r="M77" s="227"/>
      <c r="N77" s="227"/>
      <c r="O77" s="227"/>
      <c r="P77" s="227"/>
      <c r="Q77" s="227"/>
      <c r="R77" s="227"/>
      <c r="S77" s="227"/>
      <c r="T77" s="227"/>
      <c r="U77" s="226"/>
      <c r="V77" s="226"/>
      <c r="W77" s="226"/>
      <c r="X77" s="226"/>
      <c r="Y77" s="226"/>
      <c r="Z77" s="226"/>
      <c r="AA77" s="228"/>
      <c r="AC77" s="242"/>
      <c r="AD77" s="243"/>
    </row>
    <row r="78" spans="1:30" s="229" customFormat="1" x14ac:dyDescent="0.3">
      <c r="A78" s="224"/>
      <c r="B78" s="224"/>
      <c r="C78" s="224"/>
      <c r="D78" s="225"/>
      <c r="E78" s="226"/>
      <c r="F78" s="226"/>
      <c r="G78" s="226"/>
      <c r="H78" s="226"/>
      <c r="I78" s="226"/>
      <c r="J78" s="226"/>
      <c r="K78" s="227"/>
      <c r="L78" s="227"/>
      <c r="M78" s="227"/>
      <c r="N78" s="227"/>
      <c r="O78" s="227"/>
      <c r="P78" s="227"/>
      <c r="Q78" s="227"/>
      <c r="R78" s="227"/>
      <c r="S78" s="227"/>
      <c r="T78" s="227"/>
      <c r="U78" s="226"/>
      <c r="V78" s="226"/>
      <c r="W78" s="226"/>
      <c r="X78" s="226"/>
      <c r="Y78" s="226"/>
      <c r="Z78" s="226"/>
      <c r="AA78" s="228"/>
      <c r="AC78" s="242"/>
      <c r="AD78" s="243"/>
    </row>
    <row r="79" spans="1:30" s="229" customFormat="1" x14ac:dyDescent="0.3">
      <c r="A79" s="224"/>
      <c r="B79" s="224"/>
      <c r="C79" s="224"/>
      <c r="D79" s="225"/>
      <c r="E79" s="226"/>
      <c r="F79" s="226"/>
      <c r="G79" s="226"/>
      <c r="H79" s="226"/>
      <c r="I79" s="226"/>
      <c r="J79" s="226"/>
      <c r="K79" s="227"/>
      <c r="L79" s="227"/>
      <c r="M79" s="227"/>
      <c r="N79" s="227"/>
      <c r="O79" s="227"/>
      <c r="P79" s="227"/>
      <c r="Q79" s="227"/>
      <c r="R79" s="227"/>
      <c r="S79" s="227"/>
      <c r="T79" s="227"/>
      <c r="U79" s="226"/>
      <c r="V79" s="226"/>
      <c r="W79" s="226"/>
      <c r="X79" s="226"/>
      <c r="Y79" s="226"/>
      <c r="Z79" s="226"/>
      <c r="AA79" s="228"/>
      <c r="AC79" s="242"/>
      <c r="AD79" s="243"/>
    </row>
    <row r="80" spans="1:30" s="229" customFormat="1" x14ac:dyDescent="0.3">
      <c r="A80" s="224"/>
      <c r="B80" s="224"/>
      <c r="C80" s="224"/>
      <c r="D80" s="225"/>
      <c r="E80" s="226"/>
      <c r="F80" s="226"/>
      <c r="G80" s="226"/>
      <c r="H80" s="226"/>
      <c r="I80" s="226"/>
      <c r="J80" s="226"/>
      <c r="K80" s="227"/>
      <c r="L80" s="227"/>
      <c r="M80" s="227"/>
      <c r="N80" s="227"/>
      <c r="O80" s="227"/>
      <c r="P80" s="227"/>
      <c r="Q80" s="227"/>
      <c r="R80" s="227"/>
      <c r="S80" s="227"/>
      <c r="T80" s="227"/>
      <c r="U80" s="226"/>
      <c r="V80" s="226"/>
      <c r="W80" s="226"/>
      <c r="X80" s="226"/>
      <c r="Y80" s="226"/>
      <c r="Z80" s="226"/>
      <c r="AA80" s="228"/>
      <c r="AC80" s="242"/>
      <c r="AD80" s="243"/>
    </row>
    <row r="81" spans="1:30" s="229" customFormat="1" x14ac:dyDescent="0.3">
      <c r="A81" s="224"/>
      <c r="B81" s="224"/>
      <c r="C81" s="224"/>
      <c r="D81" s="225"/>
      <c r="E81" s="226"/>
      <c r="F81" s="226"/>
      <c r="G81" s="226"/>
      <c r="H81" s="226"/>
      <c r="I81" s="226"/>
      <c r="J81" s="226"/>
      <c r="K81" s="227"/>
      <c r="L81" s="227"/>
      <c r="M81" s="227"/>
      <c r="N81" s="227"/>
      <c r="O81" s="227"/>
      <c r="P81" s="227"/>
      <c r="Q81" s="227"/>
      <c r="R81" s="227"/>
      <c r="S81" s="227"/>
      <c r="T81" s="227"/>
      <c r="U81" s="226"/>
      <c r="V81" s="226"/>
      <c r="W81" s="226"/>
      <c r="X81" s="226"/>
      <c r="Y81" s="226"/>
      <c r="Z81" s="226"/>
      <c r="AA81" s="228"/>
      <c r="AC81" s="242"/>
      <c r="AD81" s="243"/>
    </row>
    <row r="82" spans="1:30" s="229" customFormat="1" x14ac:dyDescent="0.3">
      <c r="A82" s="224"/>
      <c r="B82" s="224"/>
      <c r="C82" s="224"/>
      <c r="D82" s="225"/>
      <c r="E82" s="226"/>
      <c r="F82" s="226"/>
      <c r="G82" s="226"/>
      <c r="H82" s="226"/>
      <c r="I82" s="226"/>
      <c r="J82" s="226"/>
      <c r="K82" s="227"/>
      <c r="L82" s="227"/>
      <c r="M82" s="227"/>
      <c r="N82" s="227"/>
      <c r="O82" s="227"/>
      <c r="P82" s="227"/>
      <c r="Q82" s="227"/>
      <c r="R82" s="227"/>
      <c r="S82" s="227"/>
      <c r="T82" s="227"/>
      <c r="U82" s="226"/>
      <c r="V82" s="226"/>
      <c r="W82" s="226"/>
      <c r="X82" s="226"/>
      <c r="Y82" s="226"/>
      <c r="Z82" s="226"/>
      <c r="AA82" s="228"/>
      <c r="AC82" s="242"/>
      <c r="AD82" s="243"/>
    </row>
    <row r="83" spans="1:30" s="229" customFormat="1" x14ac:dyDescent="0.3">
      <c r="A83" s="224"/>
      <c r="B83" s="224"/>
      <c r="C83" s="224"/>
      <c r="D83" s="225"/>
      <c r="E83" s="226"/>
      <c r="F83" s="226"/>
      <c r="G83" s="226"/>
      <c r="H83" s="226"/>
      <c r="I83" s="226"/>
      <c r="J83" s="226"/>
      <c r="K83" s="227"/>
      <c r="L83" s="227"/>
      <c r="M83" s="227"/>
      <c r="N83" s="227"/>
      <c r="O83" s="227"/>
      <c r="P83" s="227"/>
      <c r="Q83" s="227"/>
      <c r="R83" s="227"/>
      <c r="S83" s="227"/>
      <c r="T83" s="227"/>
      <c r="U83" s="226"/>
      <c r="V83" s="226"/>
      <c r="W83" s="226"/>
      <c r="X83" s="226"/>
      <c r="Y83" s="226"/>
      <c r="Z83" s="226"/>
      <c r="AA83" s="228"/>
      <c r="AC83" s="242"/>
      <c r="AD83" s="243"/>
    </row>
    <row r="84" spans="1:30" s="229" customFormat="1" x14ac:dyDescent="0.3">
      <c r="A84" s="224"/>
      <c r="B84" s="224"/>
      <c r="C84" s="224"/>
      <c r="D84" s="225"/>
      <c r="E84" s="226"/>
      <c r="F84" s="226"/>
      <c r="G84" s="226"/>
      <c r="H84" s="226"/>
      <c r="I84" s="226"/>
      <c r="J84" s="226"/>
      <c r="K84" s="227"/>
      <c r="L84" s="227"/>
      <c r="M84" s="227"/>
      <c r="N84" s="227"/>
      <c r="O84" s="227"/>
      <c r="P84" s="227"/>
      <c r="Q84" s="227"/>
      <c r="R84" s="227"/>
      <c r="S84" s="227"/>
      <c r="T84" s="227"/>
      <c r="U84" s="226"/>
      <c r="V84" s="226"/>
      <c r="W84" s="226"/>
      <c r="X84" s="226"/>
      <c r="Y84" s="226"/>
      <c r="Z84" s="226"/>
      <c r="AA84" s="228"/>
      <c r="AC84" s="242"/>
      <c r="AD84" s="243"/>
    </row>
    <row r="85" spans="1:30" s="229" customFormat="1" x14ac:dyDescent="0.3">
      <c r="A85" s="224"/>
      <c r="B85" s="224"/>
      <c r="C85" s="224"/>
      <c r="D85" s="225"/>
      <c r="E85" s="226"/>
      <c r="F85" s="226"/>
      <c r="G85" s="226"/>
      <c r="H85" s="226"/>
      <c r="I85" s="226"/>
      <c r="J85" s="226"/>
      <c r="K85" s="227"/>
      <c r="L85" s="227"/>
      <c r="M85" s="227"/>
      <c r="N85" s="227"/>
      <c r="O85" s="227"/>
      <c r="P85" s="227"/>
      <c r="Q85" s="227"/>
      <c r="R85" s="227"/>
      <c r="S85" s="227"/>
      <c r="T85" s="227"/>
      <c r="U85" s="226"/>
      <c r="V85" s="226"/>
      <c r="W85" s="226"/>
      <c r="X85" s="226"/>
      <c r="Y85" s="226"/>
      <c r="Z85" s="226"/>
      <c r="AA85" s="228"/>
      <c r="AC85" s="242"/>
      <c r="AD85" s="243"/>
    </row>
    <row r="86" spans="1:30" s="229" customFormat="1" x14ac:dyDescent="0.3">
      <c r="A86" s="224"/>
      <c r="B86" s="224"/>
      <c r="C86" s="224"/>
      <c r="D86" s="225"/>
      <c r="E86" s="226"/>
      <c r="F86" s="226"/>
      <c r="G86" s="226"/>
      <c r="H86" s="226"/>
      <c r="I86" s="226"/>
      <c r="J86" s="226"/>
      <c r="K86" s="227"/>
      <c r="L86" s="227"/>
      <c r="M86" s="227"/>
      <c r="N86" s="227"/>
      <c r="O86" s="227"/>
      <c r="P86" s="227"/>
      <c r="Q86" s="227"/>
      <c r="R86" s="227"/>
      <c r="S86" s="227"/>
      <c r="T86" s="227"/>
      <c r="U86" s="226"/>
      <c r="V86" s="226"/>
      <c r="W86" s="226"/>
      <c r="X86" s="226"/>
      <c r="Y86" s="226"/>
      <c r="Z86" s="226"/>
      <c r="AA86" s="228"/>
      <c r="AC86" s="242"/>
      <c r="AD86" s="243"/>
    </row>
    <row r="87" spans="1:30" s="229" customFormat="1" x14ac:dyDescent="0.3">
      <c r="A87" s="224"/>
      <c r="B87" s="224"/>
      <c r="C87" s="224"/>
      <c r="D87" s="225"/>
      <c r="E87" s="226"/>
      <c r="F87" s="226"/>
      <c r="G87" s="226"/>
      <c r="H87" s="226"/>
      <c r="I87" s="226"/>
      <c r="J87" s="226"/>
      <c r="K87" s="227"/>
      <c r="L87" s="227"/>
      <c r="M87" s="227"/>
      <c r="N87" s="227"/>
      <c r="O87" s="227"/>
      <c r="P87" s="227"/>
      <c r="Q87" s="227"/>
      <c r="R87" s="227"/>
      <c r="S87" s="227"/>
      <c r="T87" s="227"/>
      <c r="U87" s="226"/>
      <c r="V87" s="226"/>
      <c r="W87" s="226"/>
      <c r="X87" s="226"/>
      <c r="Y87" s="226"/>
      <c r="Z87" s="226"/>
      <c r="AA87" s="228"/>
      <c r="AC87" s="242"/>
      <c r="AD87" s="243"/>
    </row>
    <row r="88" spans="1:30" s="229" customFormat="1" x14ac:dyDescent="0.3">
      <c r="A88" s="224"/>
      <c r="B88" s="224"/>
      <c r="C88" s="224"/>
      <c r="D88" s="225"/>
      <c r="E88" s="226"/>
      <c r="F88" s="226"/>
      <c r="G88" s="226"/>
      <c r="H88" s="226"/>
      <c r="I88" s="226"/>
      <c r="J88" s="226"/>
      <c r="K88" s="227"/>
      <c r="L88" s="227"/>
      <c r="M88" s="227"/>
      <c r="N88" s="227"/>
      <c r="O88" s="227"/>
      <c r="P88" s="227"/>
      <c r="Q88" s="227"/>
      <c r="R88" s="227"/>
      <c r="S88" s="227"/>
      <c r="T88" s="227"/>
      <c r="U88" s="226"/>
      <c r="V88" s="226"/>
      <c r="W88" s="226"/>
      <c r="X88" s="226"/>
      <c r="Y88" s="226"/>
      <c r="Z88" s="226"/>
      <c r="AA88" s="228"/>
      <c r="AC88" s="242"/>
      <c r="AD88" s="243"/>
    </row>
    <row r="89" spans="1:30" s="229" customFormat="1" x14ac:dyDescent="0.3">
      <c r="A89" s="224"/>
      <c r="B89" s="224"/>
      <c r="C89" s="224"/>
      <c r="D89" s="225"/>
      <c r="E89" s="226"/>
      <c r="F89" s="226"/>
      <c r="G89" s="226"/>
      <c r="H89" s="226"/>
      <c r="I89" s="226"/>
      <c r="J89" s="226"/>
      <c r="K89" s="227"/>
      <c r="L89" s="227"/>
      <c r="M89" s="227"/>
      <c r="N89" s="227"/>
      <c r="O89" s="227"/>
      <c r="P89" s="227"/>
      <c r="Q89" s="227"/>
      <c r="R89" s="227"/>
      <c r="S89" s="227"/>
      <c r="T89" s="227"/>
      <c r="U89" s="226"/>
      <c r="V89" s="226"/>
      <c r="W89" s="226"/>
      <c r="X89" s="226"/>
      <c r="Y89" s="226"/>
      <c r="Z89" s="226"/>
      <c r="AA89" s="228"/>
      <c r="AC89" s="242"/>
      <c r="AD89" s="243"/>
    </row>
    <row r="90" spans="1:30" s="229" customFormat="1" x14ac:dyDescent="0.3">
      <c r="A90" s="224"/>
      <c r="B90" s="224"/>
      <c r="C90" s="224"/>
      <c r="D90" s="225"/>
      <c r="E90" s="226"/>
      <c r="F90" s="226"/>
      <c r="G90" s="226"/>
      <c r="H90" s="226"/>
      <c r="I90" s="226"/>
      <c r="J90" s="226"/>
      <c r="K90" s="227"/>
      <c r="L90" s="227"/>
      <c r="M90" s="227"/>
      <c r="N90" s="227"/>
      <c r="O90" s="227"/>
      <c r="P90" s="227"/>
      <c r="Q90" s="227"/>
      <c r="R90" s="227"/>
      <c r="S90" s="227"/>
      <c r="T90" s="227"/>
      <c r="U90" s="226"/>
      <c r="V90" s="226"/>
      <c r="W90" s="226"/>
      <c r="X90" s="226"/>
      <c r="Y90" s="226"/>
      <c r="Z90" s="226"/>
      <c r="AA90" s="228"/>
      <c r="AC90" s="242"/>
      <c r="AD90" s="243"/>
    </row>
    <row r="91" spans="1:30" s="229" customFormat="1" x14ac:dyDescent="0.3">
      <c r="A91" s="224"/>
      <c r="B91" s="224"/>
      <c r="C91" s="224"/>
      <c r="D91" s="225"/>
      <c r="E91" s="226"/>
      <c r="F91" s="226"/>
      <c r="G91" s="226"/>
      <c r="H91" s="226"/>
      <c r="I91" s="226"/>
      <c r="J91" s="226"/>
      <c r="K91" s="227"/>
      <c r="L91" s="227"/>
      <c r="M91" s="227"/>
      <c r="N91" s="227"/>
      <c r="O91" s="227"/>
      <c r="P91" s="227"/>
      <c r="Q91" s="227"/>
      <c r="R91" s="227"/>
      <c r="S91" s="227"/>
      <c r="T91" s="227"/>
      <c r="U91" s="226"/>
      <c r="V91" s="226"/>
      <c r="W91" s="226"/>
      <c r="X91" s="226"/>
      <c r="Y91" s="226"/>
      <c r="Z91" s="226"/>
      <c r="AA91" s="228"/>
      <c r="AC91" s="242"/>
      <c r="AD91" s="243"/>
    </row>
    <row r="92" spans="1:30" s="229" customFormat="1" x14ac:dyDescent="0.3">
      <c r="A92" s="224"/>
      <c r="B92" s="224"/>
      <c r="C92" s="224"/>
      <c r="D92" s="225"/>
      <c r="E92" s="226"/>
      <c r="F92" s="226"/>
      <c r="G92" s="226"/>
      <c r="H92" s="226"/>
      <c r="I92" s="226"/>
      <c r="J92" s="226"/>
      <c r="K92" s="227"/>
      <c r="L92" s="227"/>
      <c r="M92" s="227"/>
      <c r="N92" s="227"/>
      <c r="O92" s="227"/>
      <c r="P92" s="227"/>
      <c r="Q92" s="227"/>
      <c r="R92" s="227"/>
      <c r="S92" s="227"/>
      <c r="T92" s="227"/>
      <c r="U92" s="226"/>
      <c r="V92" s="226"/>
      <c r="W92" s="226"/>
      <c r="X92" s="226"/>
      <c r="Y92" s="226"/>
      <c r="Z92" s="226"/>
      <c r="AA92" s="228"/>
      <c r="AC92" s="242"/>
      <c r="AD92" s="243"/>
    </row>
    <row r="93" spans="1:30" s="229" customFormat="1" x14ac:dyDescent="0.3">
      <c r="A93" s="224"/>
      <c r="B93" s="224"/>
      <c r="C93" s="224"/>
      <c r="D93" s="225"/>
      <c r="E93" s="226"/>
      <c r="F93" s="226"/>
      <c r="G93" s="226"/>
      <c r="H93" s="226"/>
      <c r="I93" s="226"/>
      <c r="J93" s="226"/>
      <c r="K93" s="227"/>
      <c r="L93" s="227"/>
      <c r="M93" s="227"/>
      <c r="N93" s="227"/>
      <c r="O93" s="227"/>
      <c r="P93" s="227"/>
      <c r="Q93" s="227"/>
      <c r="R93" s="227"/>
      <c r="S93" s="227"/>
      <c r="T93" s="227"/>
      <c r="U93" s="226"/>
      <c r="V93" s="226"/>
      <c r="W93" s="226"/>
      <c r="X93" s="226"/>
      <c r="Y93" s="226"/>
      <c r="Z93" s="226"/>
      <c r="AA93" s="228"/>
      <c r="AC93" s="242"/>
      <c r="AD93" s="243"/>
    </row>
    <row r="94" spans="1:30" s="229" customFormat="1" x14ac:dyDescent="0.3">
      <c r="A94" s="224"/>
      <c r="B94" s="224"/>
      <c r="C94" s="224"/>
      <c r="D94" s="225"/>
      <c r="E94" s="226"/>
      <c r="F94" s="226"/>
      <c r="G94" s="226"/>
      <c r="H94" s="226"/>
      <c r="I94" s="226"/>
      <c r="J94" s="226"/>
      <c r="K94" s="227"/>
      <c r="L94" s="227"/>
      <c r="M94" s="227"/>
      <c r="N94" s="227"/>
      <c r="O94" s="227"/>
      <c r="P94" s="227"/>
      <c r="Q94" s="227"/>
      <c r="R94" s="227"/>
      <c r="S94" s="227"/>
      <c r="T94" s="227"/>
      <c r="U94" s="226"/>
      <c r="V94" s="226"/>
      <c r="W94" s="226"/>
      <c r="X94" s="226"/>
      <c r="Y94" s="226"/>
      <c r="Z94" s="226"/>
      <c r="AA94" s="228"/>
      <c r="AC94" s="242"/>
      <c r="AD94" s="243"/>
    </row>
    <row r="95" spans="1:30" s="229" customFormat="1" x14ac:dyDescent="0.3">
      <c r="A95" s="224"/>
      <c r="B95" s="224"/>
      <c r="C95" s="224"/>
      <c r="D95" s="225"/>
      <c r="E95" s="226"/>
      <c r="F95" s="226"/>
      <c r="G95" s="226"/>
      <c r="H95" s="226"/>
      <c r="I95" s="226"/>
      <c r="J95" s="226"/>
      <c r="K95" s="227"/>
      <c r="L95" s="227"/>
      <c r="M95" s="227"/>
      <c r="N95" s="227"/>
      <c r="O95" s="227"/>
      <c r="P95" s="227"/>
      <c r="Q95" s="227"/>
      <c r="R95" s="227"/>
      <c r="S95" s="227"/>
      <c r="T95" s="227"/>
      <c r="U95" s="226"/>
      <c r="V95" s="226"/>
      <c r="W95" s="226"/>
      <c r="X95" s="226"/>
      <c r="Y95" s="226"/>
      <c r="Z95" s="226"/>
      <c r="AA95" s="228"/>
      <c r="AC95" s="242"/>
      <c r="AD95" s="243"/>
    </row>
    <row r="96" spans="1:30" s="229" customFormat="1" x14ac:dyDescent="0.3">
      <c r="A96" s="224"/>
      <c r="B96" s="224"/>
      <c r="C96" s="224"/>
      <c r="D96" s="225"/>
      <c r="E96" s="226"/>
      <c r="F96" s="226"/>
      <c r="G96" s="226"/>
      <c r="H96" s="226"/>
      <c r="I96" s="226"/>
      <c r="J96" s="226"/>
      <c r="K96" s="227"/>
      <c r="L96" s="227"/>
      <c r="M96" s="227"/>
      <c r="N96" s="227"/>
      <c r="O96" s="227"/>
      <c r="P96" s="227"/>
      <c r="Q96" s="227"/>
      <c r="R96" s="227"/>
      <c r="S96" s="227"/>
      <c r="T96" s="227"/>
      <c r="U96" s="226"/>
      <c r="V96" s="226"/>
      <c r="W96" s="226"/>
      <c r="X96" s="226"/>
      <c r="Y96" s="226"/>
      <c r="Z96" s="226"/>
      <c r="AA96" s="228"/>
      <c r="AC96" s="242"/>
      <c r="AD96" s="243"/>
    </row>
    <row r="97" spans="1:30" s="229" customFormat="1" x14ac:dyDescent="0.3">
      <c r="A97" s="224"/>
      <c r="B97" s="224"/>
      <c r="C97" s="224"/>
      <c r="D97" s="225"/>
      <c r="E97" s="226"/>
      <c r="F97" s="226"/>
      <c r="G97" s="226"/>
      <c r="H97" s="226"/>
      <c r="I97" s="226"/>
      <c r="J97" s="226"/>
      <c r="K97" s="227"/>
      <c r="L97" s="227"/>
      <c r="M97" s="227"/>
      <c r="N97" s="227"/>
      <c r="O97" s="227"/>
      <c r="P97" s="227"/>
      <c r="Q97" s="227"/>
      <c r="R97" s="227"/>
      <c r="S97" s="227"/>
      <c r="T97" s="227"/>
      <c r="U97" s="226"/>
      <c r="V97" s="226"/>
      <c r="W97" s="226"/>
      <c r="X97" s="226"/>
      <c r="Y97" s="226"/>
      <c r="Z97" s="226"/>
      <c r="AA97" s="228"/>
      <c r="AC97" s="242"/>
      <c r="AD97" s="243"/>
    </row>
    <row r="98" spans="1:30" s="229" customFormat="1" x14ac:dyDescent="0.3">
      <c r="A98" s="224"/>
      <c r="B98" s="224"/>
      <c r="C98" s="224"/>
      <c r="D98" s="225"/>
      <c r="E98" s="226"/>
      <c r="F98" s="226"/>
      <c r="G98" s="226"/>
      <c r="H98" s="226"/>
      <c r="I98" s="226"/>
      <c r="J98" s="226"/>
      <c r="K98" s="227"/>
      <c r="L98" s="227"/>
      <c r="M98" s="227"/>
      <c r="N98" s="227"/>
      <c r="O98" s="227"/>
      <c r="P98" s="227"/>
      <c r="Q98" s="227"/>
      <c r="R98" s="227"/>
      <c r="S98" s="227"/>
      <c r="T98" s="227"/>
      <c r="U98" s="226"/>
      <c r="V98" s="226"/>
      <c r="W98" s="226"/>
      <c r="X98" s="226"/>
      <c r="Y98" s="226"/>
      <c r="Z98" s="226"/>
      <c r="AA98" s="228"/>
      <c r="AC98" s="242"/>
      <c r="AD98" s="243"/>
    </row>
    <row r="99" spans="1:30" s="229" customFormat="1" x14ac:dyDescent="0.3">
      <c r="A99" s="224"/>
      <c r="B99" s="224"/>
      <c r="C99" s="224"/>
      <c r="D99" s="225"/>
      <c r="E99" s="226"/>
      <c r="F99" s="226"/>
      <c r="G99" s="226"/>
      <c r="H99" s="226"/>
      <c r="I99" s="226"/>
      <c r="J99" s="226"/>
      <c r="K99" s="227"/>
      <c r="L99" s="227"/>
      <c r="M99" s="227"/>
      <c r="N99" s="227"/>
      <c r="O99" s="227"/>
      <c r="P99" s="227"/>
      <c r="Q99" s="227"/>
      <c r="R99" s="227"/>
      <c r="S99" s="227"/>
      <c r="T99" s="227"/>
      <c r="U99" s="226"/>
      <c r="V99" s="226"/>
      <c r="W99" s="226"/>
      <c r="X99" s="226"/>
      <c r="Y99" s="226"/>
      <c r="Z99" s="226"/>
      <c r="AA99" s="228"/>
      <c r="AC99" s="242"/>
      <c r="AD99" s="243"/>
    </row>
    <row r="100" spans="1:30" s="229" customFormat="1" x14ac:dyDescent="0.3">
      <c r="A100" s="224"/>
      <c r="B100" s="224"/>
      <c r="C100" s="224"/>
      <c r="D100" s="225"/>
      <c r="E100" s="226"/>
      <c r="F100" s="226"/>
      <c r="G100" s="226"/>
      <c r="H100" s="226"/>
      <c r="I100" s="226"/>
      <c r="J100" s="226"/>
      <c r="K100" s="227"/>
      <c r="L100" s="227"/>
      <c r="M100" s="227"/>
      <c r="N100" s="227"/>
      <c r="O100" s="227"/>
      <c r="P100" s="227"/>
      <c r="Q100" s="227"/>
      <c r="R100" s="227"/>
      <c r="S100" s="227"/>
      <c r="T100" s="227"/>
      <c r="U100" s="226"/>
      <c r="V100" s="226"/>
      <c r="W100" s="226"/>
      <c r="X100" s="226"/>
      <c r="Y100" s="226"/>
      <c r="Z100" s="226"/>
      <c r="AA100" s="228"/>
      <c r="AC100" s="242"/>
      <c r="AD100" s="243"/>
    </row>
    <row r="101" spans="1:30" s="229" customFormat="1" x14ac:dyDescent="0.3">
      <c r="A101" s="224"/>
      <c r="B101" s="224"/>
      <c r="C101" s="224"/>
      <c r="D101" s="230"/>
      <c r="E101" s="224"/>
      <c r="F101" s="224"/>
      <c r="G101" s="224"/>
      <c r="H101" s="224"/>
      <c r="I101" s="224"/>
      <c r="J101" s="224"/>
      <c r="K101" s="227"/>
      <c r="L101" s="227"/>
      <c r="M101" s="227"/>
      <c r="N101" s="227"/>
      <c r="O101" s="227"/>
      <c r="P101" s="227"/>
      <c r="Q101" s="227"/>
      <c r="R101" s="227"/>
      <c r="S101" s="227"/>
      <c r="T101" s="227"/>
      <c r="U101" s="226"/>
      <c r="V101" s="226"/>
      <c r="W101" s="226"/>
      <c r="X101" s="226"/>
      <c r="Y101" s="226"/>
      <c r="Z101" s="226"/>
      <c r="AA101" s="228"/>
      <c r="AC101" s="242"/>
      <c r="AD101" s="243"/>
    </row>
    <row r="102" spans="1:30" s="229" customFormat="1" x14ac:dyDescent="0.3">
      <c r="A102" s="224"/>
      <c r="B102" s="224"/>
      <c r="C102" s="224"/>
      <c r="D102" s="230"/>
      <c r="E102" s="224"/>
      <c r="F102" s="224"/>
      <c r="G102" s="224"/>
      <c r="H102" s="224"/>
      <c r="I102" s="224"/>
      <c r="J102" s="224"/>
      <c r="K102" s="227"/>
      <c r="L102" s="227"/>
      <c r="M102" s="227"/>
      <c r="N102" s="227"/>
      <c r="O102" s="227"/>
      <c r="P102" s="227"/>
      <c r="Q102" s="227"/>
      <c r="R102" s="227"/>
      <c r="S102" s="227"/>
      <c r="T102" s="227"/>
      <c r="U102" s="226"/>
      <c r="V102" s="226"/>
      <c r="W102" s="226"/>
      <c r="X102" s="226"/>
      <c r="Y102" s="226"/>
      <c r="Z102" s="226"/>
      <c r="AA102" s="228"/>
      <c r="AC102" s="242"/>
      <c r="AD102" s="243"/>
    </row>
    <row r="103" spans="1:30" s="229" customFormat="1" x14ac:dyDescent="0.3">
      <c r="A103" s="224"/>
      <c r="B103" s="224"/>
      <c r="C103" s="224"/>
      <c r="D103" s="230"/>
      <c r="E103" s="224"/>
      <c r="F103" s="224"/>
      <c r="G103" s="224"/>
      <c r="H103" s="224"/>
      <c r="I103" s="224"/>
      <c r="J103" s="224"/>
      <c r="K103" s="227"/>
      <c r="L103" s="227"/>
      <c r="M103" s="227"/>
      <c r="N103" s="227"/>
      <c r="O103" s="227"/>
      <c r="P103" s="227"/>
      <c r="Q103" s="227"/>
      <c r="R103" s="227"/>
      <c r="S103" s="227"/>
      <c r="T103" s="227"/>
      <c r="U103" s="226"/>
      <c r="V103" s="226"/>
      <c r="W103" s="226"/>
      <c r="X103" s="226"/>
      <c r="Y103" s="226"/>
      <c r="Z103" s="226"/>
      <c r="AA103" s="228"/>
      <c r="AC103" s="242"/>
      <c r="AD103" s="243"/>
    </row>
    <row r="104" spans="1:30" s="229" customFormat="1" x14ac:dyDescent="0.3">
      <c r="A104" s="224"/>
      <c r="B104" s="224"/>
      <c r="C104" s="224"/>
      <c r="D104" s="230"/>
      <c r="E104" s="224"/>
      <c r="F104" s="224"/>
      <c r="G104" s="224"/>
      <c r="H104" s="224"/>
      <c r="I104" s="224"/>
      <c r="J104" s="224"/>
      <c r="K104" s="227"/>
      <c r="L104" s="227"/>
      <c r="M104" s="227"/>
      <c r="N104" s="227"/>
      <c r="O104" s="227"/>
      <c r="P104" s="227"/>
      <c r="Q104" s="227"/>
      <c r="R104" s="227"/>
      <c r="S104" s="227"/>
      <c r="T104" s="227"/>
      <c r="U104" s="226"/>
      <c r="V104" s="226"/>
      <c r="W104" s="226"/>
      <c r="X104" s="226"/>
      <c r="Y104" s="226"/>
      <c r="Z104" s="226"/>
      <c r="AA104" s="228"/>
      <c r="AC104" s="242"/>
      <c r="AD104" s="243"/>
    </row>
    <row r="105" spans="1:30" s="229" customFormat="1" x14ac:dyDescent="0.3">
      <c r="A105" s="224"/>
      <c r="B105" s="224"/>
      <c r="C105" s="224"/>
      <c r="D105" s="230"/>
      <c r="E105" s="224"/>
      <c r="F105" s="224"/>
      <c r="G105" s="224"/>
      <c r="H105" s="224"/>
      <c r="I105" s="224"/>
      <c r="J105" s="224"/>
      <c r="K105" s="227"/>
      <c r="L105" s="227"/>
      <c r="M105" s="227"/>
      <c r="N105" s="227"/>
      <c r="O105" s="227"/>
      <c r="P105" s="227"/>
      <c r="Q105" s="227"/>
      <c r="R105" s="227"/>
      <c r="S105" s="227"/>
      <c r="T105" s="227"/>
      <c r="U105" s="226"/>
      <c r="V105" s="226"/>
      <c r="W105" s="226"/>
      <c r="X105" s="226"/>
      <c r="Y105" s="226"/>
      <c r="Z105" s="226"/>
      <c r="AA105" s="228"/>
      <c r="AC105" s="242"/>
      <c r="AD105" s="243"/>
    </row>
    <row r="106" spans="1:30" s="229" customFormat="1" x14ac:dyDescent="0.3">
      <c r="A106" s="224"/>
      <c r="B106" s="224"/>
      <c r="C106" s="224"/>
      <c r="D106" s="230"/>
      <c r="E106" s="224"/>
      <c r="F106" s="224"/>
      <c r="G106" s="224"/>
      <c r="H106" s="224"/>
      <c r="I106" s="224"/>
      <c r="J106" s="224"/>
      <c r="K106" s="227"/>
      <c r="L106" s="227"/>
      <c r="M106" s="227"/>
      <c r="N106" s="227"/>
      <c r="O106" s="227"/>
      <c r="P106" s="227"/>
      <c r="Q106" s="227"/>
      <c r="R106" s="227"/>
      <c r="S106" s="227"/>
      <c r="T106" s="227"/>
      <c r="U106" s="226"/>
      <c r="V106" s="226"/>
      <c r="W106" s="226"/>
      <c r="X106" s="226"/>
      <c r="Y106" s="226"/>
      <c r="Z106" s="226"/>
      <c r="AA106" s="228"/>
      <c r="AC106" s="242"/>
      <c r="AD106" s="243"/>
    </row>
    <row r="107" spans="1:30" s="229" customFormat="1" x14ac:dyDescent="0.3">
      <c r="A107" s="224"/>
      <c r="B107" s="224"/>
      <c r="C107" s="224"/>
      <c r="D107" s="230"/>
      <c r="E107" s="224"/>
      <c r="F107" s="224"/>
      <c r="G107" s="224"/>
      <c r="H107" s="224"/>
      <c r="I107" s="224"/>
      <c r="J107" s="224"/>
      <c r="K107" s="227"/>
      <c r="L107" s="227"/>
      <c r="M107" s="227"/>
      <c r="N107" s="227"/>
      <c r="O107" s="227"/>
      <c r="P107" s="227"/>
      <c r="Q107" s="227"/>
      <c r="R107" s="227"/>
      <c r="S107" s="227"/>
      <c r="T107" s="227"/>
      <c r="U107" s="226"/>
      <c r="V107" s="226"/>
      <c r="W107" s="226"/>
      <c r="X107" s="226"/>
      <c r="Y107" s="226"/>
      <c r="Z107" s="226"/>
      <c r="AA107" s="228"/>
      <c r="AC107" s="242"/>
      <c r="AD107" s="243"/>
    </row>
    <row r="108" spans="1:30" s="229" customFormat="1" x14ac:dyDescent="0.3">
      <c r="A108" s="224"/>
      <c r="B108" s="224"/>
      <c r="C108" s="224"/>
      <c r="D108" s="230"/>
      <c r="E108" s="224"/>
      <c r="F108" s="224"/>
      <c r="G108" s="224"/>
      <c r="H108" s="224"/>
      <c r="I108" s="224"/>
      <c r="J108" s="224"/>
      <c r="K108" s="227"/>
      <c r="L108" s="227"/>
      <c r="M108" s="227"/>
      <c r="N108" s="227"/>
      <c r="O108" s="227"/>
      <c r="P108" s="227"/>
      <c r="Q108" s="227"/>
      <c r="R108" s="227"/>
      <c r="S108" s="227"/>
      <c r="T108" s="227"/>
      <c r="U108" s="226"/>
      <c r="V108" s="226"/>
      <c r="W108" s="226"/>
      <c r="X108" s="226"/>
      <c r="Y108" s="226"/>
      <c r="Z108" s="226"/>
      <c r="AA108" s="228"/>
      <c r="AC108" s="242"/>
      <c r="AD108" s="243"/>
    </row>
    <row r="109" spans="1:30" s="229" customFormat="1" x14ac:dyDescent="0.3">
      <c r="A109" s="224"/>
      <c r="B109" s="224"/>
      <c r="C109" s="224"/>
      <c r="D109" s="230"/>
      <c r="E109" s="224"/>
      <c r="F109" s="224"/>
      <c r="G109" s="224"/>
      <c r="H109" s="224"/>
      <c r="I109" s="224"/>
      <c r="J109" s="224"/>
      <c r="K109" s="227"/>
      <c r="L109" s="227"/>
      <c r="M109" s="227"/>
      <c r="N109" s="227"/>
      <c r="O109" s="227"/>
      <c r="P109" s="227"/>
      <c r="Q109" s="227"/>
      <c r="R109" s="227"/>
      <c r="S109" s="227"/>
      <c r="T109" s="227"/>
      <c r="U109" s="226"/>
      <c r="V109" s="226"/>
      <c r="W109" s="226"/>
      <c r="X109" s="226"/>
      <c r="Y109" s="226"/>
      <c r="Z109" s="226"/>
      <c r="AA109" s="228"/>
      <c r="AC109" s="242"/>
      <c r="AD109" s="243"/>
    </row>
    <row r="110" spans="1:30" s="229" customFormat="1" x14ac:dyDescent="0.3">
      <c r="A110" s="224"/>
      <c r="B110" s="224"/>
      <c r="C110" s="224"/>
      <c r="D110" s="230"/>
      <c r="E110" s="224"/>
      <c r="F110" s="224"/>
      <c r="G110" s="224"/>
      <c r="H110" s="224"/>
      <c r="I110" s="224"/>
      <c r="J110" s="224"/>
      <c r="K110" s="227"/>
      <c r="L110" s="227"/>
      <c r="M110" s="227"/>
      <c r="N110" s="227"/>
      <c r="O110" s="227"/>
      <c r="P110" s="227"/>
      <c r="Q110" s="227"/>
      <c r="R110" s="227"/>
      <c r="S110" s="227"/>
      <c r="T110" s="227"/>
      <c r="U110" s="226"/>
      <c r="V110" s="226"/>
      <c r="W110" s="226"/>
      <c r="X110" s="226"/>
      <c r="Y110" s="226"/>
      <c r="Z110" s="226"/>
      <c r="AA110" s="228"/>
      <c r="AC110" s="242"/>
      <c r="AD110" s="243"/>
    </row>
    <row r="111" spans="1:30" s="229" customFormat="1" x14ac:dyDescent="0.3">
      <c r="A111" s="224"/>
      <c r="B111" s="224"/>
      <c r="C111" s="224"/>
      <c r="D111" s="230"/>
      <c r="E111" s="224"/>
      <c r="F111" s="224"/>
      <c r="G111" s="224"/>
      <c r="H111" s="224"/>
      <c r="I111" s="224"/>
      <c r="J111" s="224"/>
      <c r="K111" s="227"/>
      <c r="L111" s="227"/>
      <c r="M111" s="227"/>
      <c r="N111" s="227"/>
      <c r="O111" s="227"/>
      <c r="P111" s="227"/>
      <c r="Q111" s="227"/>
      <c r="R111" s="227"/>
      <c r="S111" s="227"/>
      <c r="T111" s="227"/>
      <c r="U111" s="226"/>
      <c r="V111" s="226"/>
      <c r="W111" s="226"/>
      <c r="X111" s="226"/>
      <c r="Y111" s="226"/>
      <c r="Z111" s="226"/>
      <c r="AA111" s="228"/>
      <c r="AC111" s="242"/>
      <c r="AD111" s="243"/>
    </row>
    <row r="112" spans="1:30" s="229" customFormat="1" x14ac:dyDescent="0.3">
      <c r="A112" s="224"/>
      <c r="B112" s="224"/>
      <c r="C112" s="224"/>
      <c r="D112" s="230"/>
      <c r="E112" s="224"/>
      <c r="F112" s="224"/>
      <c r="G112" s="224"/>
      <c r="H112" s="224"/>
      <c r="I112" s="224"/>
      <c r="J112" s="224"/>
      <c r="K112" s="227"/>
      <c r="L112" s="227"/>
      <c r="M112" s="227"/>
      <c r="N112" s="227"/>
      <c r="O112" s="227"/>
      <c r="P112" s="227"/>
      <c r="Q112" s="227"/>
      <c r="R112" s="227"/>
      <c r="S112" s="227"/>
      <c r="T112" s="227"/>
      <c r="U112" s="226"/>
      <c r="V112" s="226"/>
      <c r="W112" s="226"/>
      <c r="X112" s="226"/>
      <c r="Y112" s="226"/>
      <c r="Z112" s="226"/>
      <c r="AA112" s="228"/>
      <c r="AC112" s="242"/>
      <c r="AD112" s="243"/>
    </row>
    <row r="113" spans="1:30" s="229" customFormat="1" x14ac:dyDescent="0.3">
      <c r="A113" s="224"/>
      <c r="B113" s="224"/>
      <c r="C113" s="224"/>
      <c r="D113" s="230"/>
      <c r="E113" s="224"/>
      <c r="F113" s="224"/>
      <c r="G113" s="224"/>
      <c r="H113" s="224"/>
      <c r="I113" s="224"/>
      <c r="J113" s="224"/>
      <c r="K113" s="227"/>
      <c r="L113" s="227"/>
      <c r="M113" s="227"/>
      <c r="N113" s="227"/>
      <c r="O113" s="227"/>
      <c r="P113" s="227"/>
      <c r="Q113" s="227"/>
      <c r="R113" s="227"/>
      <c r="S113" s="227"/>
      <c r="T113" s="227"/>
      <c r="U113" s="226"/>
      <c r="V113" s="226"/>
      <c r="W113" s="226"/>
      <c r="X113" s="226"/>
      <c r="Y113" s="226"/>
      <c r="Z113" s="226"/>
      <c r="AA113" s="228"/>
      <c r="AC113" s="242"/>
      <c r="AD113" s="243"/>
    </row>
    <row r="114" spans="1:30" s="229" customFormat="1" x14ac:dyDescent="0.3">
      <c r="A114" s="224"/>
      <c r="B114" s="224"/>
      <c r="C114" s="224"/>
      <c r="D114" s="230"/>
      <c r="E114" s="224"/>
      <c r="F114" s="224"/>
      <c r="G114" s="224"/>
      <c r="H114" s="224"/>
      <c r="I114" s="224"/>
      <c r="J114" s="224"/>
      <c r="K114" s="227"/>
      <c r="L114" s="227"/>
      <c r="M114" s="227"/>
      <c r="N114" s="227"/>
      <c r="O114" s="227"/>
      <c r="P114" s="227"/>
      <c r="Q114" s="227"/>
      <c r="R114" s="227"/>
      <c r="S114" s="227"/>
      <c r="T114" s="227"/>
      <c r="U114" s="226"/>
      <c r="V114" s="226"/>
      <c r="W114" s="226"/>
      <c r="X114" s="226"/>
      <c r="Y114" s="226"/>
      <c r="Z114" s="226"/>
      <c r="AA114" s="228"/>
      <c r="AC114" s="242"/>
      <c r="AD114" s="243"/>
    </row>
    <row r="115" spans="1:30" s="229" customFormat="1" x14ac:dyDescent="0.3">
      <c r="A115" s="224"/>
      <c r="B115" s="224"/>
      <c r="C115" s="224"/>
      <c r="D115" s="230"/>
      <c r="E115" s="224"/>
      <c r="F115" s="224"/>
      <c r="G115" s="224"/>
      <c r="H115" s="224"/>
      <c r="I115" s="224"/>
      <c r="J115" s="224"/>
      <c r="K115" s="227"/>
      <c r="L115" s="227"/>
      <c r="M115" s="227"/>
      <c r="N115" s="227"/>
      <c r="O115" s="227"/>
      <c r="P115" s="227"/>
      <c r="Q115" s="227"/>
      <c r="R115" s="227"/>
      <c r="S115" s="227"/>
      <c r="T115" s="227"/>
      <c r="U115" s="226"/>
      <c r="V115" s="226"/>
      <c r="W115" s="226"/>
      <c r="X115" s="226"/>
      <c r="Y115" s="226"/>
      <c r="Z115" s="226"/>
      <c r="AA115" s="228"/>
      <c r="AC115" s="242"/>
      <c r="AD115" s="243"/>
    </row>
    <row r="116" spans="1:30" s="229" customFormat="1" x14ac:dyDescent="0.3">
      <c r="A116" s="224"/>
      <c r="B116" s="224"/>
      <c r="C116" s="224"/>
      <c r="D116" s="230"/>
      <c r="E116" s="224"/>
      <c r="F116" s="224"/>
      <c r="G116" s="224"/>
      <c r="H116" s="224"/>
      <c r="I116" s="224"/>
      <c r="J116" s="224"/>
      <c r="K116" s="227"/>
      <c r="L116" s="227"/>
      <c r="M116" s="227"/>
      <c r="N116" s="227"/>
      <c r="O116" s="227"/>
      <c r="P116" s="227"/>
      <c r="Q116" s="227"/>
      <c r="R116" s="227"/>
      <c r="S116" s="227"/>
      <c r="T116" s="227"/>
      <c r="U116" s="226"/>
      <c r="V116" s="226"/>
      <c r="W116" s="226"/>
      <c r="X116" s="226"/>
      <c r="Y116" s="226"/>
      <c r="Z116" s="226"/>
      <c r="AA116" s="228"/>
      <c r="AC116" s="242"/>
      <c r="AD116" s="243"/>
    </row>
    <row r="117" spans="1:30" s="229" customFormat="1" x14ac:dyDescent="0.3">
      <c r="A117" s="224"/>
      <c r="B117" s="224"/>
      <c r="C117" s="224"/>
      <c r="D117" s="230"/>
      <c r="E117" s="224"/>
      <c r="F117" s="224"/>
      <c r="G117" s="224"/>
      <c r="H117" s="224"/>
      <c r="I117" s="224"/>
      <c r="J117" s="224"/>
      <c r="K117" s="227"/>
      <c r="L117" s="227"/>
      <c r="M117" s="227"/>
      <c r="N117" s="227"/>
      <c r="O117" s="227"/>
      <c r="P117" s="227"/>
      <c r="Q117" s="227"/>
      <c r="R117" s="227"/>
      <c r="S117" s="227"/>
      <c r="T117" s="227"/>
      <c r="U117" s="226"/>
      <c r="V117" s="226"/>
      <c r="W117" s="226"/>
      <c r="X117" s="226"/>
      <c r="Y117" s="226"/>
      <c r="Z117" s="226"/>
      <c r="AA117" s="228"/>
      <c r="AC117" s="242"/>
      <c r="AD117" s="243"/>
    </row>
    <row r="118" spans="1:30" s="229" customFormat="1" x14ac:dyDescent="0.3">
      <c r="A118" s="224"/>
      <c r="B118" s="224"/>
      <c r="C118" s="224"/>
      <c r="D118" s="230"/>
      <c r="E118" s="224"/>
      <c r="F118" s="224"/>
      <c r="G118" s="224"/>
      <c r="H118" s="224"/>
      <c r="I118" s="224"/>
      <c r="J118" s="224"/>
      <c r="K118" s="227"/>
      <c r="L118" s="227"/>
      <c r="M118" s="227"/>
      <c r="N118" s="227"/>
      <c r="O118" s="227"/>
      <c r="P118" s="227"/>
      <c r="Q118" s="227"/>
      <c r="R118" s="227"/>
      <c r="S118" s="227"/>
      <c r="T118" s="227"/>
      <c r="U118" s="226"/>
      <c r="V118" s="226"/>
      <c r="W118" s="226"/>
      <c r="X118" s="226"/>
      <c r="Y118" s="226"/>
      <c r="Z118" s="226"/>
      <c r="AA118" s="228"/>
      <c r="AC118" s="242"/>
      <c r="AD118" s="243"/>
    </row>
    <row r="119" spans="1:30" s="229" customFormat="1" x14ac:dyDescent="0.3">
      <c r="A119" s="224"/>
      <c r="B119" s="224"/>
      <c r="C119" s="224"/>
      <c r="D119" s="230"/>
      <c r="E119" s="224"/>
      <c r="F119" s="224"/>
      <c r="G119" s="224"/>
      <c r="H119" s="224"/>
      <c r="I119" s="224"/>
      <c r="J119" s="224"/>
      <c r="K119" s="227"/>
      <c r="L119" s="227"/>
      <c r="M119" s="227"/>
      <c r="N119" s="227"/>
      <c r="O119" s="227"/>
      <c r="P119" s="227"/>
      <c r="Q119" s="227"/>
      <c r="R119" s="227"/>
      <c r="S119" s="227"/>
      <c r="T119" s="227"/>
      <c r="U119" s="226"/>
      <c r="V119" s="226"/>
      <c r="W119" s="226"/>
      <c r="X119" s="226"/>
      <c r="Y119" s="226"/>
      <c r="Z119" s="226"/>
      <c r="AA119" s="228"/>
      <c r="AC119" s="242"/>
      <c r="AD119" s="243"/>
    </row>
    <row r="120" spans="1:30" s="229" customFormat="1" x14ac:dyDescent="0.3">
      <c r="A120" s="224"/>
      <c r="B120" s="224"/>
      <c r="C120" s="224"/>
      <c r="D120" s="230"/>
      <c r="E120" s="224"/>
      <c r="F120" s="224"/>
      <c r="G120" s="224"/>
      <c r="H120" s="224"/>
      <c r="I120" s="224"/>
      <c r="J120" s="224"/>
      <c r="K120" s="227"/>
      <c r="L120" s="227"/>
      <c r="M120" s="227"/>
      <c r="N120" s="227"/>
      <c r="O120" s="227"/>
      <c r="P120" s="227"/>
      <c r="Q120" s="227"/>
      <c r="R120" s="227"/>
      <c r="S120" s="227"/>
      <c r="T120" s="227"/>
      <c r="U120" s="226"/>
      <c r="V120" s="226"/>
      <c r="W120" s="226"/>
      <c r="X120" s="226"/>
      <c r="Y120" s="226"/>
      <c r="Z120" s="226"/>
      <c r="AA120" s="228"/>
      <c r="AC120" s="242"/>
      <c r="AD120" s="243"/>
    </row>
    <row r="121" spans="1:30" s="229" customFormat="1" x14ac:dyDescent="0.3">
      <c r="A121" s="224"/>
      <c r="B121" s="224"/>
      <c r="C121" s="224"/>
      <c r="D121" s="230"/>
      <c r="E121" s="224"/>
      <c r="F121" s="224"/>
      <c r="G121" s="224"/>
      <c r="H121" s="224"/>
      <c r="I121" s="224"/>
      <c r="J121" s="224"/>
      <c r="K121" s="227"/>
      <c r="L121" s="227"/>
      <c r="M121" s="227"/>
      <c r="N121" s="227"/>
      <c r="O121" s="227"/>
      <c r="P121" s="227"/>
      <c r="Q121" s="227"/>
      <c r="R121" s="227"/>
      <c r="S121" s="227"/>
      <c r="T121" s="227"/>
      <c r="U121" s="226"/>
      <c r="V121" s="226"/>
      <c r="W121" s="226"/>
      <c r="X121" s="226"/>
      <c r="Y121" s="226"/>
      <c r="Z121" s="226"/>
      <c r="AA121" s="228"/>
      <c r="AC121" s="242"/>
      <c r="AD121" s="243"/>
    </row>
    <row r="122" spans="1:30" s="229" customFormat="1" x14ac:dyDescent="0.3">
      <c r="A122" s="224"/>
      <c r="B122" s="224"/>
      <c r="C122" s="224"/>
      <c r="D122" s="230"/>
      <c r="E122" s="224"/>
      <c r="F122" s="224"/>
      <c r="G122" s="224"/>
      <c r="H122" s="224"/>
      <c r="I122" s="224"/>
      <c r="J122" s="224"/>
      <c r="K122" s="227"/>
      <c r="L122" s="227"/>
      <c r="M122" s="227"/>
      <c r="N122" s="227"/>
      <c r="O122" s="227"/>
      <c r="P122" s="227"/>
      <c r="Q122" s="227"/>
      <c r="R122" s="227"/>
      <c r="S122" s="227"/>
      <c r="T122" s="227"/>
      <c r="U122" s="226"/>
      <c r="V122" s="226"/>
      <c r="W122" s="226"/>
      <c r="X122" s="226"/>
      <c r="Y122" s="226"/>
      <c r="Z122" s="226"/>
      <c r="AA122" s="228"/>
      <c r="AC122" s="242"/>
      <c r="AD122" s="243"/>
    </row>
    <row r="123" spans="1:30" s="229" customFormat="1" x14ac:dyDescent="0.3">
      <c r="A123" s="224"/>
      <c r="B123" s="224"/>
      <c r="C123" s="224"/>
      <c r="D123" s="230"/>
      <c r="E123" s="224"/>
      <c r="F123" s="224"/>
      <c r="G123" s="224"/>
      <c r="H123" s="224"/>
      <c r="I123" s="224"/>
      <c r="J123" s="224"/>
      <c r="K123" s="227"/>
      <c r="L123" s="227"/>
      <c r="M123" s="227"/>
      <c r="N123" s="227"/>
      <c r="O123" s="227"/>
      <c r="P123" s="227"/>
      <c r="Q123" s="227"/>
      <c r="R123" s="227"/>
      <c r="S123" s="227"/>
      <c r="T123" s="227"/>
      <c r="U123" s="226"/>
      <c r="V123" s="226"/>
      <c r="W123" s="226"/>
      <c r="X123" s="226"/>
      <c r="Y123" s="226"/>
      <c r="Z123" s="226"/>
      <c r="AA123" s="228"/>
      <c r="AC123" s="242"/>
      <c r="AD123" s="243"/>
    </row>
    <row r="124" spans="1:30" s="229" customFormat="1" x14ac:dyDescent="0.3">
      <c r="A124" s="224"/>
      <c r="B124" s="224"/>
      <c r="C124" s="224"/>
      <c r="D124" s="230"/>
      <c r="E124" s="224"/>
      <c r="F124" s="224"/>
      <c r="G124" s="224"/>
      <c r="H124" s="224"/>
      <c r="I124" s="224"/>
      <c r="J124" s="224"/>
      <c r="K124" s="227"/>
      <c r="L124" s="227"/>
      <c r="M124" s="227"/>
      <c r="N124" s="227"/>
      <c r="O124" s="227"/>
      <c r="P124" s="227"/>
      <c r="Q124" s="227"/>
      <c r="R124" s="227"/>
      <c r="S124" s="227"/>
      <c r="T124" s="227"/>
      <c r="U124" s="226"/>
      <c r="V124" s="226"/>
      <c r="W124" s="226"/>
      <c r="X124" s="226"/>
      <c r="Y124" s="226"/>
      <c r="Z124" s="226"/>
      <c r="AA124" s="228"/>
      <c r="AC124" s="242"/>
      <c r="AD124" s="243"/>
    </row>
    <row r="125" spans="1:30" s="229" customFormat="1" x14ac:dyDescent="0.3">
      <c r="A125" s="224"/>
      <c r="B125" s="224"/>
      <c r="C125" s="224"/>
      <c r="D125" s="230"/>
      <c r="E125" s="224"/>
      <c r="F125" s="224"/>
      <c r="G125" s="224"/>
      <c r="H125" s="224"/>
      <c r="I125" s="224"/>
      <c r="J125" s="224"/>
      <c r="K125" s="227"/>
      <c r="L125" s="227"/>
      <c r="M125" s="227"/>
      <c r="N125" s="227"/>
      <c r="O125" s="227"/>
      <c r="P125" s="227"/>
      <c r="Q125" s="227"/>
      <c r="R125" s="227"/>
      <c r="S125" s="227"/>
      <c r="T125" s="227"/>
      <c r="U125" s="226"/>
      <c r="V125" s="226"/>
      <c r="W125" s="226"/>
      <c r="X125" s="226"/>
      <c r="Y125" s="226"/>
      <c r="Z125" s="226"/>
      <c r="AA125" s="228"/>
      <c r="AC125" s="242"/>
      <c r="AD125" s="243"/>
    </row>
    <row r="126" spans="1:30" s="229" customFormat="1" x14ac:dyDescent="0.3">
      <c r="A126" s="224"/>
      <c r="B126" s="224"/>
      <c r="C126" s="224"/>
      <c r="D126" s="230"/>
      <c r="E126" s="224"/>
      <c r="F126" s="224"/>
      <c r="G126" s="224"/>
      <c r="H126" s="224"/>
      <c r="I126" s="224"/>
      <c r="J126" s="224"/>
      <c r="K126" s="227"/>
      <c r="L126" s="227"/>
      <c r="M126" s="227"/>
      <c r="N126" s="227"/>
      <c r="O126" s="227"/>
      <c r="P126" s="227"/>
      <c r="Q126" s="227"/>
      <c r="R126" s="227"/>
      <c r="S126" s="227"/>
      <c r="T126" s="227"/>
      <c r="U126" s="226"/>
      <c r="V126" s="226"/>
      <c r="W126" s="226"/>
      <c r="X126" s="226"/>
      <c r="Y126" s="226"/>
      <c r="Z126" s="226"/>
      <c r="AA126" s="228"/>
      <c r="AC126" s="242"/>
      <c r="AD126" s="243"/>
    </row>
    <row r="127" spans="1:30" s="229" customFormat="1" x14ac:dyDescent="0.3">
      <c r="A127" s="224"/>
      <c r="B127" s="224"/>
      <c r="C127" s="224"/>
      <c r="D127" s="230"/>
      <c r="E127" s="224"/>
      <c r="F127" s="224"/>
      <c r="G127" s="224"/>
      <c r="H127" s="224"/>
      <c r="I127" s="224"/>
      <c r="J127" s="224"/>
      <c r="K127" s="227"/>
      <c r="L127" s="227"/>
      <c r="M127" s="227"/>
      <c r="N127" s="227"/>
      <c r="O127" s="227"/>
      <c r="P127" s="227"/>
      <c r="Q127" s="227"/>
      <c r="R127" s="227"/>
      <c r="S127" s="227"/>
      <c r="T127" s="227"/>
      <c r="U127" s="226"/>
      <c r="V127" s="226"/>
      <c r="W127" s="226"/>
      <c r="X127" s="226"/>
      <c r="Y127" s="226"/>
      <c r="Z127" s="226"/>
      <c r="AA127" s="228"/>
      <c r="AC127" s="242"/>
      <c r="AD127" s="243"/>
    </row>
    <row r="128" spans="1:30" s="229" customFormat="1" x14ac:dyDescent="0.3">
      <c r="A128" s="224"/>
      <c r="B128" s="224"/>
      <c r="C128" s="224"/>
      <c r="D128" s="230"/>
      <c r="E128" s="224"/>
      <c r="F128" s="224"/>
      <c r="G128" s="224"/>
      <c r="H128" s="224"/>
      <c r="I128" s="224"/>
      <c r="J128" s="224"/>
      <c r="K128" s="227"/>
      <c r="L128" s="227"/>
      <c r="M128" s="227"/>
      <c r="N128" s="227"/>
      <c r="O128" s="227"/>
      <c r="P128" s="227"/>
      <c r="Q128" s="227"/>
      <c r="R128" s="227"/>
      <c r="S128" s="227"/>
      <c r="T128" s="227"/>
      <c r="U128" s="226"/>
      <c r="V128" s="226"/>
      <c r="W128" s="226"/>
      <c r="X128" s="226"/>
      <c r="Y128" s="226"/>
      <c r="Z128" s="226"/>
      <c r="AA128" s="228"/>
      <c r="AC128" s="242"/>
      <c r="AD128" s="243"/>
    </row>
    <row r="129" spans="1:30" s="229" customFormat="1" x14ac:dyDescent="0.3">
      <c r="A129" s="224"/>
      <c r="B129" s="224"/>
      <c r="C129" s="224"/>
      <c r="D129" s="230"/>
      <c r="E129" s="224"/>
      <c r="F129" s="224"/>
      <c r="G129" s="224"/>
      <c r="H129" s="224"/>
      <c r="I129" s="224"/>
      <c r="J129" s="224"/>
      <c r="K129" s="227"/>
      <c r="L129" s="227"/>
      <c r="M129" s="227"/>
      <c r="N129" s="227"/>
      <c r="O129" s="227"/>
      <c r="P129" s="227"/>
      <c r="Q129" s="227"/>
      <c r="R129" s="227"/>
      <c r="S129" s="227"/>
      <c r="T129" s="227"/>
      <c r="U129" s="226"/>
      <c r="V129" s="226"/>
      <c r="W129" s="226"/>
      <c r="X129" s="226"/>
      <c r="Y129" s="226"/>
      <c r="Z129" s="226"/>
      <c r="AA129" s="228"/>
      <c r="AC129" s="242"/>
      <c r="AD129" s="243"/>
    </row>
    <row r="130" spans="1:30" s="229" customFormat="1" x14ac:dyDescent="0.3">
      <c r="A130" s="224"/>
      <c r="B130" s="224"/>
      <c r="C130" s="224"/>
      <c r="D130" s="230"/>
      <c r="E130" s="224"/>
      <c r="F130" s="224"/>
      <c r="G130" s="224"/>
      <c r="H130" s="224"/>
      <c r="I130" s="224"/>
      <c r="J130" s="224"/>
      <c r="K130" s="227"/>
      <c r="L130" s="227"/>
      <c r="M130" s="227"/>
      <c r="N130" s="227"/>
      <c r="O130" s="227"/>
      <c r="P130" s="227"/>
      <c r="Q130" s="227"/>
      <c r="R130" s="227"/>
      <c r="S130" s="227"/>
      <c r="T130" s="227"/>
      <c r="U130" s="226"/>
      <c r="V130" s="226"/>
      <c r="W130" s="226"/>
      <c r="X130" s="226"/>
      <c r="Y130" s="226"/>
      <c r="Z130" s="226"/>
      <c r="AA130" s="228"/>
      <c r="AC130" s="242"/>
      <c r="AD130" s="243"/>
    </row>
    <row r="131" spans="1:30" s="229" customFormat="1" x14ac:dyDescent="0.3">
      <c r="A131" s="224"/>
      <c r="B131" s="224"/>
      <c r="C131" s="224"/>
      <c r="D131" s="230"/>
      <c r="E131" s="224"/>
      <c r="F131" s="224"/>
      <c r="G131" s="224"/>
      <c r="H131" s="224"/>
      <c r="I131" s="224"/>
      <c r="J131" s="224"/>
      <c r="K131" s="227"/>
      <c r="L131" s="227"/>
      <c r="M131" s="227"/>
      <c r="N131" s="227"/>
      <c r="O131" s="227"/>
      <c r="P131" s="227"/>
      <c r="Q131" s="227"/>
      <c r="R131" s="227"/>
      <c r="S131" s="227"/>
      <c r="T131" s="227"/>
      <c r="U131" s="226"/>
      <c r="V131" s="226"/>
      <c r="W131" s="226"/>
      <c r="X131" s="226"/>
      <c r="Y131" s="226"/>
      <c r="Z131" s="226"/>
      <c r="AA131" s="228"/>
      <c r="AC131" s="242"/>
      <c r="AD131" s="243"/>
    </row>
    <row r="132" spans="1:30" s="229" customFormat="1" x14ac:dyDescent="0.3">
      <c r="A132" s="224"/>
      <c r="B132" s="224"/>
      <c r="C132" s="224"/>
      <c r="D132" s="230"/>
      <c r="E132" s="224"/>
      <c r="F132" s="224"/>
      <c r="G132" s="224"/>
      <c r="H132" s="224"/>
      <c r="I132" s="224"/>
      <c r="J132" s="224"/>
      <c r="K132" s="227"/>
      <c r="L132" s="227"/>
      <c r="M132" s="227"/>
      <c r="N132" s="227"/>
      <c r="O132" s="227"/>
      <c r="P132" s="227"/>
      <c r="Q132" s="227"/>
      <c r="R132" s="227"/>
      <c r="S132" s="227"/>
      <c r="T132" s="227"/>
      <c r="U132" s="226"/>
      <c r="V132" s="226"/>
      <c r="W132" s="226"/>
      <c r="X132" s="226"/>
      <c r="Y132" s="226"/>
      <c r="Z132" s="226"/>
      <c r="AA132" s="228"/>
      <c r="AC132" s="242"/>
      <c r="AD132" s="243"/>
    </row>
    <row r="133" spans="1:30" s="229" customFormat="1" x14ac:dyDescent="0.3">
      <c r="A133" s="224"/>
      <c r="B133" s="224"/>
      <c r="C133" s="224"/>
      <c r="D133" s="230"/>
      <c r="E133" s="224"/>
      <c r="F133" s="224"/>
      <c r="G133" s="224"/>
      <c r="H133" s="224"/>
      <c r="I133" s="224"/>
      <c r="J133" s="224"/>
      <c r="K133" s="227"/>
      <c r="L133" s="227"/>
      <c r="M133" s="227"/>
      <c r="N133" s="227"/>
      <c r="O133" s="227"/>
      <c r="P133" s="227"/>
      <c r="Q133" s="227"/>
      <c r="R133" s="227"/>
      <c r="S133" s="227"/>
      <c r="T133" s="227"/>
      <c r="U133" s="226"/>
      <c r="V133" s="226"/>
      <c r="W133" s="226"/>
      <c r="X133" s="226"/>
      <c r="Y133" s="226"/>
      <c r="Z133" s="226"/>
      <c r="AA133" s="228"/>
      <c r="AC133" s="242"/>
      <c r="AD133" s="243"/>
    </row>
    <row r="134" spans="1:30" s="229" customFormat="1" x14ac:dyDescent="0.3">
      <c r="A134" s="224"/>
      <c r="B134" s="224"/>
      <c r="C134" s="224"/>
      <c r="D134" s="230"/>
      <c r="E134" s="224"/>
      <c r="F134" s="224"/>
      <c r="G134" s="224"/>
      <c r="H134" s="224"/>
      <c r="I134" s="224"/>
      <c r="J134" s="224"/>
      <c r="K134" s="227"/>
      <c r="L134" s="227"/>
      <c r="M134" s="227"/>
      <c r="N134" s="227"/>
      <c r="O134" s="227"/>
      <c r="P134" s="227"/>
      <c r="Q134" s="227"/>
      <c r="R134" s="227"/>
      <c r="S134" s="227"/>
      <c r="T134" s="227"/>
      <c r="U134" s="226"/>
      <c r="V134" s="226"/>
      <c r="W134" s="226"/>
      <c r="X134" s="226"/>
      <c r="Y134" s="226"/>
      <c r="Z134" s="226"/>
      <c r="AA134" s="228"/>
      <c r="AC134" s="242"/>
      <c r="AD134" s="243"/>
    </row>
    <row r="135" spans="1:30" s="229" customFormat="1" x14ac:dyDescent="0.3">
      <c r="A135" s="224"/>
      <c r="B135" s="224"/>
      <c r="C135" s="224"/>
      <c r="D135" s="230"/>
      <c r="E135" s="224"/>
      <c r="F135" s="224"/>
      <c r="G135" s="224"/>
      <c r="H135" s="224"/>
      <c r="I135" s="224"/>
      <c r="J135" s="224"/>
      <c r="K135" s="227"/>
      <c r="L135" s="227"/>
      <c r="M135" s="227"/>
      <c r="N135" s="227"/>
      <c r="O135" s="227"/>
      <c r="P135" s="227"/>
      <c r="Q135" s="227"/>
      <c r="R135" s="227"/>
      <c r="S135" s="227"/>
      <c r="T135" s="227"/>
      <c r="U135" s="226"/>
      <c r="V135" s="226"/>
      <c r="W135" s="226"/>
      <c r="X135" s="226"/>
      <c r="Y135" s="226"/>
      <c r="Z135" s="226"/>
      <c r="AA135" s="228"/>
      <c r="AC135" s="242"/>
      <c r="AD135" s="243"/>
    </row>
    <row r="136" spans="1:30" s="229" customFormat="1" x14ac:dyDescent="0.3">
      <c r="A136" s="224"/>
      <c r="B136" s="224"/>
      <c r="C136" s="224"/>
      <c r="D136" s="230"/>
      <c r="E136" s="224"/>
      <c r="F136" s="224"/>
      <c r="G136" s="224"/>
      <c r="H136" s="224"/>
      <c r="I136" s="224"/>
      <c r="J136" s="224"/>
      <c r="K136" s="227"/>
      <c r="L136" s="227"/>
      <c r="M136" s="227"/>
      <c r="N136" s="227"/>
      <c r="O136" s="227"/>
      <c r="P136" s="227"/>
      <c r="Q136" s="227"/>
      <c r="R136" s="227"/>
      <c r="S136" s="227"/>
      <c r="T136" s="227"/>
      <c r="U136" s="226"/>
      <c r="V136" s="226"/>
      <c r="W136" s="226"/>
      <c r="X136" s="226"/>
      <c r="Y136" s="226"/>
      <c r="Z136" s="226"/>
      <c r="AA136" s="228"/>
      <c r="AC136" s="242"/>
      <c r="AD136" s="243"/>
    </row>
    <row r="137" spans="1:30" s="229" customFormat="1" x14ac:dyDescent="0.3">
      <c r="A137" s="224"/>
      <c r="B137" s="224"/>
      <c r="C137" s="224"/>
      <c r="D137" s="230"/>
      <c r="E137" s="224"/>
      <c r="F137" s="224"/>
      <c r="G137" s="224"/>
      <c r="H137" s="224"/>
      <c r="I137" s="224"/>
      <c r="J137" s="224"/>
      <c r="K137" s="227"/>
      <c r="L137" s="227"/>
      <c r="M137" s="227"/>
      <c r="N137" s="227"/>
      <c r="O137" s="227"/>
      <c r="P137" s="227"/>
      <c r="Q137" s="227"/>
      <c r="R137" s="227"/>
      <c r="S137" s="227"/>
      <c r="T137" s="227"/>
      <c r="U137" s="226"/>
      <c r="V137" s="226"/>
      <c r="W137" s="226"/>
      <c r="X137" s="226"/>
      <c r="Y137" s="226"/>
      <c r="Z137" s="226"/>
      <c r="AA137" s="228"/>
      <c r="AC137" s="242"/>
      <c r="AD137" s="243"/>
    </row>
    <row r="138" spans="1:30" s="229" customFormat="1" x14ac:dyDescent="0.3">
      <c r="A138" s="224"/>
      <c r="B138" s="224"/>
      <c r="C138" s="224"/>
      <c r="D138" s="230"/>
      <c r="E138" s="224"/>
      <c r="F138" s="224"/>
      <c r="G138" s="224"/>
      <c r="H138" s="224"/>
      <c r="I138" s="224"/>
      <c r="J138" s="224"/>
      <c r="K138" s="227"/>
      <c r="L138" s="227"/>
      <c r="M138" s="227"/>
      <c r="N138" s="227"/>
      <c r="O138" s="227"/>
      <c r="P138" s="227"/>
      <c r="Q138" s="227"/>
      <c r="R138" s="227"/>
      <c r="S138" s="227"/>
      <c r="T138" s="227"/>
      <c r="U138" s="226"/>
      <c r="V138" s="226"/>
      <c r="W138" s="226"/>
      <c r="X138" s="226"/>
      <c r="Y138" s="226"/>
      <c r="Z138" s="226"/>
      <c r="AA138" s="228"/>
      <c r="AC138" s="242"/>
      <c r="AD138" s="243"/>
    </row>
    <row r="139" spans="1:30" s="229" customFormat="1" x14ac:dyDescent="0.3">
      <c r="A139" s="224"/>
      <c r="B139" s="224"/>
      <c r="C139" s="224"/>
      <c r="D139" s="230"/>
      <c r="E139" s="224"/>
      <c r="F139" s="224"/>
      <c r="G139" s="224"/>
      <c r="H139" s="224"/>
      <c r="I139" s="224"/>
      <c r="J139" s="224"/>
      <c r="K139" s="227"/>
      <c r="L139" s="227"/>
      <c r="M139" s="227"/>
      <c r="N139" s="227"/>
      <c r="O139" s="227"/>
      <c r="P139" s="227"/>
      <c r="Q139" s="227"/>
      <c r="R139" s="227"/>
      <c r="S139" s="227"/>
      <c r="T139" s="227"/>
      <c r="U139" s="226"/>
      <c r="V139" s="226"/>
      <c r="W139" s="226"/>
      <c r="X139" s="226"/>
      <c r="Y139" s="226"/>
      <c r="Z139" s="226"/>
      <c r="AA139" s="228"/>
      <c r="AC139" s="242"/>
      <c r="AD139" s="243"/>
    </row>
    <row r="140" spans="1:30" s="229" customFormat="1" x14ac:dyDescent="0.3">
      <c r="A140" s="224"/>
      <c r="B140" s="224"/>
      <c r="C140" s="224"/>
      <c r="D140" s="230"/>
      <c r="E140" s="224"/>
      <c r="F140" s="224"/>
      <c r="G140" s="224"/>
      <c r="H140" s="224"/>
      <c r="I140" s="224"/>
      <c r="J140" s="224"/>
      <c r="K140" s="227"/>
      <c r="L140" s="227"/>
      <c r="M140" s="227"/>
      <c r="N140" s="227"/>
      <c r="O140" s="227"/>
      <c r="P140" s="227"/>
      <c r="Q140" s="227"/>
      <c r="R140" s="227"/>
      <c r="S140" s="227"/>
      <c r="T140" s="227"/>
      <c r="U140" s="226"/>
      <c r="V140" s="226"/>
      <c r="W140" s="226"/>
      <c r="X140" s="226"/>
      <c r="Y140" s="226"/>
      <c r="Z140" s="226"/>
      <c r="AA140" s="228"/>
      <c r="AC140" s="242"/>
      <c r="AD140" s="243"/>
    </row>
    <row r="141" spans="1:30" s="229" customFormat="1" x14ac:dyDescent="0.3">
      <c r="A141" s="224"/>
      <c r="B141" s="224"/>
      <c r="C141" s="224"/>
      <c r="D141" s="230"/>
      <c r="E141" s="224"/>
      <c r="F141" s="224"/>
      <c r="G141" s="224"/>
      <c r="H141" s="224"/>
      <c r="I141" s="224"/>
      <c r="J141" s="224"/>
      <c r="K141" s="227"/>
      <c r="L141" s="227"/>
      <c r="M141" s="227"/>
      <c r="N141" s="227"/>
      <c r="O141" s="227"/>
      <c r="P141" s="227"/>
      <c r="Q141" s="227"/>
      <c r="R141" s="227"/>
      <c r="S141" s="227"/>
      <c r="T141" s="227"/>
      <c r="U141" s="226"/>
      <c r="V141" s="226"/>
      <c r="W141" s="226"/>
      <c r="X141" s="226"/>
      <c r="Y141" s="226"/>
      <c r="Z141" s="226"/>
      <c r="AA141" s="228"/>
      <c r="AC141" s="242"/>
      <c r="AD141" s="243"/>
    </row>
    <row r="142" spans="1:30" s="229" customFormat="1" x14ac:dyDescent="0.3">
      <c r="A142" s="224"/>
      <c r="B142" s="224"/>
      <c r="C142" s="224"/>
      <c r="D142" s="230"/>
      <c r="E142" s="224"/>
      <c r="F142" s="224"/>
      <c r="G142" s="224"/>
      <c r="H142" s="224"/>
      <c r="I142" s="224"/>
      <c r="J142" s="224"/>
      <c r="K142" s="227"/>
      <c r="L142" s="227"/>
      <c r="M142" s="227"/>
      <c r="N142" s="227"/>
      <c r="O142" s="227"/>
      <c r="P142" s="227"/>
      <c r="Q142" s="227"/>
      <c r="R142" s="227"/>
      <c r="S142" s="227"/>
      <c r="T142" s="227"/>
      <c r="U142" s="226"/>
      <c r="V142" s="226"/>
      <c r="W142" s="226"/>
      <c r="X142" s="226"/>
      <c r="Y142" s="226"/>
      <c r="Z142" s="226"/>
      <c r="AA142" s="228"/>
      <c r="AC142" s="242"/>
      <c r="AD142" s="243"/>
    </row>
    <row r="143" spans="1:30" s="229" customFormat="1" x14ac:dyDescent="0.3">
      <c r="A143" s="224"/>
      <c r="B143" s="224"/>
      <c r="C143" s="224"/>
      <c r="D143" s="230"/>
      <c r="E143" s="224"/>
      <c r="F143" s="224"/>
      <c r="G143" s="224"/>
      <c r="H143" s="224"/>
      <c r="I143" s="224"/>
      <c r="J143" s="224"/>
      <c r="K143" s="227"/>
      <c r="L143" s="227"/>
      <c r="M143" s="227"/>
      <c r="N143" s="227"/>
      <c r="O143" s="227"/>
      <c r="P143" s="227"/>
      <c r="Q143" s="227"/>
      <c r="R143" s="227"/>
      <c r="S143" s="227"/>
      <c r="T143" s="227"/>
      <c r="U143" s="226"/>
      <c r="V143" s="226"/>
      <c r="W143" s="226"/>
      <c r="X143" s="226"/>
      <c r="Y143" s="226"/>
      <c r="Z143" s="226"/>
      <c r="AA143" s="228"/>
      <c r="AC143" s="242"/>
      <c r="AD143" s="243"/>
    </row>
    <row r="144" spans="1:30" s="229" customFormat="1" x14ac:dyDescent="0.3">
      <c r="A144" s="224"/>
      <c r="B144" s="224"/>
      <c r="C144" s="224"/>
      <c r="D144" s="230"/>
      <c r="E144" s="224"/>
      <c r="F144" s="224"/>
      <c r="G144" s="224"/>
      <c r="H144" s="224"/>
      <c r="I144" s="224"/>
      <c r="J144" s="224"/>
      <c r="K144" s="227"/>
      <c r="L144" s="227"/>
      <c r="M144" s="227"/>
      <c r="N144" s="227"/>
      <c r="O144" s="227"/>
      <c r="P144" s="227"/>
      <c r="Q144" s="227"/>
      <c r="R144" s="227"/>
      <c r="S144" s="227"/>
      <c r="T144" s="227"/>
      <c r="U144" s="226"/>
      <c r="V144" s="226"/>
      <c r="W144" s="226"/>
      <c r="X144" s="226"/>
      <c r="Y144" s="226"/>
      <c r="Z144" s="226"/>
      <c r="AA144" s="228"/>
      <c r="AC144" s="242"/>
      <c r="AD144" s="243"/>
    </row>
    <row r="145" spans="1:30" s="229" customFormat="1" x14ac:dyDescent="0.3">
      <c r="A145" s="224"/>
      <c r="B145" s="224"/>
      <c r="C145" s="224"/>
      <c r="D145" s="230"/>
      <c r="E145" s="224"/>
      <c r="F145" s="224"/>
      <c r="G145" s="224"/>
      <c r="H145" s="224"/>
      <c r="I145" s="224"/>
      <c r="J145" s="224"/>
      <c r="K145" s="227"/>
      <c r="L145" s="227"/>
      <c r="M145" s="227"/>
      <c r="N145" s="227"/>
      <c r="O145" s="227"/>
      <c r="P145" s="227"/>
      <c r="Q145" s="227"/>
      <c r="R145" s="227"/>
      <c r="S145" s="227"/>
      <c r="T145" s="227"/>
      <c r="U145" s="226"/>
      <c r="V145" s="226"/>
      <c r="W145" s="226"/>
      <c r="X145" s="226"/>
      <c r="Y145" s="226"/>
      <c r="Z145" s="226"/>
      <c r="AA145" s="228"/>
      <c r="AC145" s="242"/>
      <c r="AD145" s="243"/>
    </row>
    <row r="146" spans="1:30" s="229" customFormat="1" x14ac:dyDescent="0.3">
      <c r="A146" s="224"/>
      <c r="B146" s="224"/>
      <c r="C146" s="224"/>
      <c r="D146" s="230"/>
      <c r="E146" s="224"/>
      <c r="F146" s="224"/>
      <c r="G146" s="224"/>
      <c r="H146" s="224"/>
      <c r="I146" s="224"/>
      <c r="J146" s="224"/>
      <c r="K146" s="227"/>
      <c r="L146" s="227"/>
      <c r="M146" s="227"/>
      <c r="N146" s="227"/>
      <c r="O146" s="227"/>
      <c r="P146" s="227"/>
      <c r="Q146" s="227"/>
      <c r="R146" s="227"/>
      <c r="S146" s="227"/>
      <c r="T146" s="227"/>
      <c r="U146" s="226"/>
      <c r="V146" s="226"/>
      <c r="W146" s="226"/>
      <c r="X146" s="226"/>
      <c r="Y146" s="226"/>
      <c r="Z146" s="226"/>
      <c r="AA146" s="228"/>
      <c r="AC146" s="242"/>
      <c r="AD146" s="243"/>
    </row>
    <row r="147" spans="1:30" s="229" customFormat="1" x14ac:dyDescent="0.3">
      <c r="A147" s="224"/>
      <c r="B147" s="224"/>
      <c r="C147" s="224"/>
      <c r="D147" s="230"/>
      <c r="E147" s="224"/>
      <c r="F147" s="224"/>
      <c r="G147" s="224"/>
      <c r="H147" s="224"/>
      <c r="I147" s="224"/>
      <c r="J147" s="224"/>
      <c r="K147" s="227"/>
      <c r="L147" s="227"/>
      <c r="M147" s="227"/>
      <c r="N147" s="227"/>
      <c r="O147" s="227"/>
      <c r="P147" s="227"/>
      <c r="Q147" s="227"/>
      <c r="R147" s="227"/>
      <c r="S147" s="227"/>
      <c r="T147" s="227"/>
      <c r="U147" s="226"/>
      <c r="V147" s="226"/>
      <c r="W147" s="226"/>
      <c r="X147" s="226"/>
      <c r="Y147" s="226"/>
      <c r="Z147" s="226"/>
      <c r="AA147" s="228"/>
      <c r="AC147" s="242"/>
      <c r="AD147" s="243"/>
    </row>
    <row r="148" spans="1:30" s="229" customFormat="1" x14ac:dyDescent="0.3">
      <c r="A148" s="224"/>
      <c r="B148" s="224"/>
      <c r="C148" s="224"/>
      <c r="D148" s="230"/>
      <c r="E148" s="224"/>
      <c r="F148" s="224"/>
      <c r="G148" s="224"/>
      <c r="H148" s="224"/>
      <c r="I148" s="224"/>
      <c r="J148" s="224"/>
      <c r="K148" s="227"/>
      <c r="L148" s="227"/>
      <c r="M148" s="227"/>
      <c r="N148" s="227"/>
      <c r="O148" s="227"/>
      <c r="P148" s="227"/>
      <c r="Q148" s="227"/>
      <c r="R148" s="227"/>
      <c r="S148" s="227"/>
      <c r="T148" s="227"/>
      <c r="U148" s="226"/>
      <c r="V148" s="226"/>
      <c r="W148" s="226"/>
      <c r="X148" s="226"/>
      <c r="Y148" s="226"/>
      <c r="Z148" s="226"/>
      <c r="AA148" s="228"/>
      <c r="AC148" s="242"/>
      <c r="AD148" s="243"/>
    </row>
    <row r="149" spans="1:30" s="229" customFormat="1" x14ac:dyDescent="0.3">
      <c r="A149" s="224"/>
      <c r="B149" s="224"/>
      <c r="C149" s="224"/>
      <c r="D149" s="230"/>
      <c r="E149" s="224"/>
      <c r="F149" s="224"/>
      <c r="G149" s="224"/>
      <c r="H149" s="224"/>
      <c r="I149" s="224"/>
      <c r="J149" s="224"/>
      <c r="K149" s="227"/>
      <c r="L149" s="227"/>
      <c r="M149" s="227"/>
      <c r="N149" s="227"/>
      <c r="O149" s="227"/>
      <c r="P149" s="227"/>
      <c r="Q149" s="227"/>
      <c r="R149" s="227"/>
      <c r="S149" s="227"/>
      <c r="T149" s="227"/>
      <c r="U149" s="226"/>
      <c r="V149" s="226"/>
      <c r="W149" s="226"/>
      <c r="X149" s="226"/>
      <c r="Y149" s="226"/>
      <c r="Z149" s="226"/>
      <c r="AA149" s="228"/>
      <c r="AC149" s="242"/>
      <c r="AD149" s="243"/>
    </row>
    <row r="150" spans="1:30" s="229" customFormat="1" x14ac:dyDescent="0.3">
      <c r="A150" s="224"/>
      <c r="B150" s="224"/>
      <c r="C150" s="224"/>
      <c r="D150" s="230"/>
      <c r="E150" s="224"/>
      <c r="F150" s="224"/>
      <c r="G150" s="224"/>
      <c r="H150" s="224"/>
      <c r="I150" s="224"/>
      <c r="J150" s="224"/>
      <c r="K150" s="227"/>
      <c r="L150" s="227"/>
      <c r="M150" s="227"/>
      <c r="N150" s="227"/>
      <c r="O150" s="227"/>
      <c r="P150" s="227"/>
      <c r="Q150" s="227"/>
      <c r="R150" s="227"/>
      <c r="S150" s="227"/>
      <c r="T150" s="227"/>
      <c r="U150" s="226"/>
      <c r="V150" s="226"/>
      <c r="W150" s="226"/>
      <c r="X150" s="226"/>
      <c r="Y150" s="226"/>
      <c r="Z150" s="226"/>
      <c r="AA150" s="228"/>
      <c r="AC150" s="242"/>
      <c r="AD150" s="243"/>
    </row>
    <row r="151" spans="1:30" s="229" customFormat="1" x14ac:dyDescent="0.3">
      <c r="A151" s="224"/>
      <c r="B151" s="224"/>
      <c r="C151" s="224"/>
      <c r="D151" s="230"/>
      <c r="E151" s="224"/>
      <c r="F151" s="224"/>
      <c r="G151" s="224"/>
      <c r="H151" s="224"/>
      <c r="I151" s="224"/>
      <c r="J151" s="224"/>
      <c r="K151" s="227"/>
      <c r="L151" s="227"/>
      <c r="M151" s="227"/>
      <c r="N151" s="227"/>
      <c r="O151" s="227"/>
      <c r="P151" s="227"/>
      <c r="Q151" s="227"/>
      <c r="R151" s="227"/>
      <c r="S151" s="227"/>
      <c r="T151" s="227"/>
      <c r="U151" s="226"/>
      <c r="V151" s="226"/>
      <c r="W151" s="226"/>
      <c r="X151" s="226"/>
      <c r="Y151" s="226"/>
      <c r="Z151" s="226"/>
      <c r="AA151" s="228"/>
      <c r="AC151" s="242"/>
      <c r="AD151" s="243"/>
    </row>
    <row r="152" spans="1:30" s="229" customFormat="1" x14ac:dyDescent="0.3">
      <c r="A152" s="224"/>
      <c r="B152" s="224"/>
      <c r="C152" s="224"/>
      <c r="D152" s="230"/>
      <c r="E152" s="224"/>
      <c r="F152" s="224"/>
      <c r="G152" s="224"/>
      <c r="H152" s="224"/>
      <c r="I152" s="224"/>
      <c r="J152" s="224"/>
      <c r="K152" s="227"/>
      <c r="L152" s="227"/>
      <c r="M152" s="227"/>
      <c r="N152" s="227"/>
      <c r="O152" s="227"/>
      <c r="P152" s="227"/>
      <c r="Q152" s="227"/>
      <c r="R152" s="227"/>
      <c r="S152" s="227"/>
      <c r="T152" s="227"/>
      <c r="U152" s="226"/>
      <c r="V152" s="226"/>
      <c r="W152" s="226"/>
      <c r="X152" s="226"/>
      <c r="Y152" s="226"/>
      <c r="Z152" s="226"/>
      <c r="AA152" s="228"/>
      <c r="AC152" s="242"/>
      <c r="AD152" s="243"/>
    </row>
    <row r="153" spans="1:30" s="229" customFormat="1" x14ac:dyDescent="0.3">
      <c r="A153" s="224"/>
      <c r="B153" s="224"/>
      <c r="C153" s="224"/>
      <c r="D153" s="230"/>
      <c r="E153" s="224"/>
      <c r="F153" s="224"/>
      <c r="G153" s="224"/>
      <c r="H153" s="224"/>
      <c r="I153" s="224"/>
      <c r="J153" s="224"/>
      <c r="K153" s="227"/>
      <c r="L153" s="227"/>
      <c r="M153" s="227"/>
      <c r="N153" s="227"/>
      <c r="O153" s="227"/>
      <c r="P153" s="227"/>
      <c r="Q153" s="227"/>
      <c r="R153" s="227"/>
      <c r="S153" s="227"/>
      <c r="T153" s="227"/>
      <c r="U153" s="226"/>
      <c r="V153" s="226"/>
      <c r="W153" s="226"/>
      <c r="X153" s="226"/>
      <c r="Y153" s="226"/>
      <c r="Z153" s="226"/>
      <c r="AA153" s="228"/>
      <c r="AC153" s="242"/>
      <c r="AD153" s="243"/>
    </row>
    <row r="154" spans="1:30" s="229" customFormat="1" x14ac:dyDescent="0.3">
      <c r="A154" s="224"/>
      <c r="B154" s="224"/>
      <c r="C154" s="224"/>
      <c r="D154" s="230"/>
      <c r="E154" s="224"/>
      <c r="F154" s="224"/>
      <c r="G154" s="224"/>
      <c r="H154" s="224"/>
      <c r="I154" s="224"/>
      <c r="J154" s="224"/>
      <c r="K154" s="227"/>
      <c r="L154" s="227"/>
      <c r="M154" s="227"/>
      <c r="N154" s="227"/>
      <c r="O154" s="227"/>
      <c r="P154" s="227"/>
      <c r="Q154" s="227"/>
      <c r="R154" s="227"/>
      <c r="S154" s="227"/>
      <c r="T154" s="227"/>
      <c r="U154" s="226"/>
      <c r="V154" s="226"/>
      <c r="W154" s="226"/>
      <c r="X154" s="226"/>
      <c r="Y154" s="226"/>
      <c r="Z154" s="226"/>
      <c r="AA154" s="228"/>
      <c r="AC154" s="242"/>
      <c r="AD154" s="243"/>
    </row>
    <row r="155" spans="1:30" s="229" customFormat="1" x14ac:dyDescent="0.3">
      <c r="A155" s="224"/>
      <c r="B155" s="224"/>
      <c r="C155" s="224"/>
      <c r="D155" s="230"/>
      <c r="E155" s="224"/>
      <c r="F155" s="224"/>
      <c r="G155" s="224"/>
      <c r="H155" s="224"/>
      <c r="I155" s="224"/>
      <c r="J155" s="224"/>
      <c r="K155" s="227"/>
      <c r="L155" s="227"/>
      <c r="M155" s="227"/>
      <c r="N155" s="227"/>
      <c r="O155" s="227"/>
      <c r="P155" s="227"/>
      <c r="Q155" s="227"/>
      <c r="R155" s="227"/>
      <c r="S155" s="227"/>
      <c r="T155" s="227"/>
      <c r="U155" s="226"/>
      <c r="V155" s="226"/>
      <c r="W155" s="226"/>
      <c r="X155" s="226"/>
      <c r="Y155" s="226"/>
      <c r="Z155" s="226"/>
      <c r="AA155" s="228"/>
      <c r="AC155" s="242"/>
      <c r="AD155" s="243"/>
    </row>
    <row r="156" spans="1:30" s="234" customFormat="1" x14ac:dyDescent="0.3">
      <c r="A156" s="43"/>
      <c r="B156" s="43"/>
      <c r="C156" s="43"/>
      <c r="D156" s="231"/>
      <c r="E156" s="43"/>
      <c r="F156" s="43"/>
      <c r="G156" s="43"/>
      <c r="H156" s="43"/>
      <c r="I156" s="43"/>
      <c r="J156" s="43"/>
      <c r="K156" s="232"/>
      <c r="L156" s="232"/>
      <c r="M156" s="232"/>
      <c r="N156" s="232"/>
      <c r="O156" s="232"/>
      <c r="P156" s="232"/>
      <c r="Q156" s="232"/>
      <c r="R156" s="232"/>
      <c r="S156" s="232"/>
      <c r="T156" s="232"/>
      <c r="U156" s="206"/>
      <c r="V156" s="206"/>
      <c r="W156" s="206"/>
      <c r="X156" s="206"/>
      <c r="Y156" s="206"/>
      <c r="Z156" s="206"/>
      <c r="AA156" s="233"/>
      <c r="AC156" s="237"/>
      <c r="AD156" s="238"/>
    </row>
    <row r="157" spans="1:30" s="180" customFormat="1" x14ac:dyDescent="0.3">
      <c r="A157" s="43"/>
      <c r="B157" s="43"/>
      <c r="C157" s="43"/>
      <c r="D157" s="231"/>
      <c r="E157" s="43"/>
      <c r="F157" s="43"/>
      <c r="G157" s="43"/>
      <c r="H157" s="43"/>
      <c r="I157" s="43"/>
      <c r="J157" s="43"/>
      <c r="K157" s="232"/>
      <c r="L157" s="232"/>
      <c r="M157" s="232"/>
      <c r="N157" s="232"/>
      <c r="O157" s="232"/>
      <c r="P157" s="232"/>
      <c r="Q157" s="232"/>
      <c r="R157" s="232"/>
      <c r="S157" s="232"/>
      <c r="T157" s="232"/>
      <c r="U157" s="206"/>
      <c r="V157" s="206"/>
      <c r="W157" s="206"/>
      <c r="X157" s="206"/>
      <c r="Y157" s="206"/>
      <c r="Z157" s="206"/>
      <c r="AA157" s="235"/>
      <c r="AC157" s="237"/>
      <c r="AD157" s="238"/>
    </row>
    <row r="158" spans="1:30" s="180" customFormat="1" x14ac:dyDescent="0.3">
      <c r="A158" s="43"/>
      <c r="B158" s="43"/>
      <c r="C158" s="43"/>
      <c r="D158" s="231"/>
      <c r="E158" s="43"/>
      <c r="F158" s="43"/>
      <c r="G158" s="43"/>
      <c r="H158" s="43"/>
      <c r="I158" s="43"/>
      <c r="J158" s="43"/>
      <c r="K158" s="232"/>
      <c r="L158" s="232"/>
      <c r="M158" s="232"/>
      <c r="N158" s="232"/>
      <c r="O158" s="232"/>
      <c r="P158" s="232"/>
      <c r="Q158" s="232"/>
      <c r="R158" s="232"/>
      <c r="S158" s="232"/>
      <c r="T158" s="232"/>
      <c r="U158" s="206"/>
      <c r="V158" s="206"/>
      <c r="W158" s="206"/>
      <c r="X158" s="206"/>
      <c r="Y158" s="206"/>
      <c r="Z158" s="206"/>
      <c r="AA158" s="235"/>
      <c r="AC158" s="237"/>
      <c r="AD158" s="238"/>
    </row>
    <row r="159" spans="1:30" s="180" customFormat="1" x14ac:dyDescent="0.3">
      <c r="A159" s="43"/>
      <c r="B159" s="43"/>
      <c r="C159" s="43"/>
      <c r="D159" s="231"/>
      <c r="E159" s="43"/>
      <c r="F159" s="43"/>
      <c r="G159" s="43"/>
      <c r="H159" s="43"/>
      <c r="I159" s="43"/>
      <c r="J159" s="43"/>
      <c r="K159" s="232"/>
      <c r="L159" s="232"/>
      <c r="M159" s="232"/>
      <c r="N159" s="232"/>
      <c r="O159" s="232"/>
      <c r="P159" s="232"/>
      <c r="Q159" s="232"/>
      <c r="R159" s="232"/>
      <c r="S159" s="232"/>
      <c r="T159" s="232"/>
      <c r="U159" s="206"/>
      <c r="V159" s="206"/>
      <c r="W159" s="206"/>
      <c r="X159" s="206"/>
      <c r="Y159" s="206"/>
      <c r="Z159" s="206"/>
      <c r="AA159" s="235"/>
      <c r="AC159" s="237"/>
      <c r="AD159" s="238"/>
    </row>
    <row r="160" spans="1:30" s="180" customFormat="1" x14ac:dyDescent="0.3">
      <c r="A160" s="43"/>
      <c r="B160" s="43"/>
      <c r="C160" s="43"/>
      <c r="D160" s="231"/>
      <c r="E160" s="43"/>
      <c r="F160" s="43"/>
      <c r="G160" s="43"/>
      <c r="H160" s="43"/>
      <c r="I160" s="43"/>
      <c r="J160" s="43"/>
      <c r="K160" s="232"/>
      <c r="L160" s="232"/>
      <c r="M160" s="232"/>
      <c r="N160" s="232"/>
      <c r="O160" s="232"/>
      <c r="P160" s="232"/>
      <c r="Q160" s="232"/>
      <c r="R160" s="232"/>
      <c r="S160" s="232"/>
      <c r="T160" s="232"/>
      <c r="U160" s="206"/>
      <c r="V160" s="206"/>
      <c r="W160" s="206"/>
      <c r="X160" s="206"/>
      <c r="Y160" s="206"/>
      <c r="Z160" s="206"/>
      <c r="AA160" s="235"/>
      <c r="AC160" s="237"/>
      <c r="AD160" s="238"/>
    </row>
    <row r="161" spans="1:30" s="180" customFormat="1" x14ac:dyDescent="0.3">
      <c r="A161" s="43"/>
      <c r="B161" s="43"/>
      <c r="C161" s="43"/>
      <c r="D161" s="231"/>
      <c r="E161" s="43"/>
      <c r="F161" s="43"/>
      <c r="G161" s="43"/>
      <c r="H161" s="43"/>
      <c r="I161" s="43"/>
      <c r="J161" s="43"/>
      <c r="K161" s="232"/>
      <c r="L161" s="232"/>
      <c r="M161" s="232"/>
      <c r="N161" s="232"/>
      <c r="O161" s="232"/>
      <c r="P161" s="232"/>
      <c r="Q161" s="232"/>
      <c r="R161" s="232"/>
      <c r="S161" s="232"/>
      <c r="T161" s="232"/>
      <c r="U161" s="206"/>
      <c r="V161" s="206"/>
      <c r="W161" s="206"/>
      <c r="X161" s="206"/>
      <c r="Y161" s="206"/>
      <c r="Z161" s="206"/>
      <c r="AA161" s="235"/>
      <c r="AC161" s="237"/>
      <c r="AD161" s="238"/>
    </row>
    <row r="162" spans="1:30" s="180" customFormat="1" x14ac:dyDescent="0.3">
      <c r="A162" s="43"/>
      <c r="B162" s="43"/>
      <c r="C162" s="43"/>
      <c r="D162" s="231"/>
      <c r="E162" s="43"/>
      <c r="F162" s="43"/>
      <c r="G162" s="43"/>
      <c r="H162" s="43"/>
      <c r="I162" s="43"/>
      <c r="J162" s="43"/>
      <c r="K162" s="232"/>
      <c r="L162" s="232"/>
      <c r="M162" s="232"/>
      <c r="N162" s="232"/>
      <c r="O162" s="232"/>
      <c r="P162" s="232"/>
      <c r="Q162" s="232"/>
      <c r="R162" s="232"/>
      <c r="S162" s="232"/>
      <c r="T162" s="232"/>
      <c r="U162" s="206"/>
      <c r="V162" s="206"/>
      <c r="W162" s="206"/>
      <c r="X162" s="206"/>
      <c r="Y162" s="206"/>
      <c r="Z162" s="206"/>
      <c r="AA162" s="235"/>
      <c r="AC162" s="237"/>
      <c r="AD162" s="238"/>
    </row>
    <row r="163" spans="1:30" s="180" customFormat="1" x14ac:dyDescent="0.3">
      <c r="A163" s="43"/>
      <c r="B163" s="43"/>
      <c r="C163" s="43"/>
      <c r="D163" s="231"/>
      <c r="E163" s="43"/>
      <c r="F163" s="43"/>
      <c r="G163" s="43"/>
      <c r="H163" s="43"/>
      <c r="I163" s="43"/>
      <c r="J163" s="43"/>
      <c r="K163" s="232"/>
      <c r="L163" s="232"/>
      <c r="M163" s="232"/>
      <c r="N163" s="232"/>
      <c r="O163" s="232"/>
      <c r="P163" s="232"/>
      <c r="Q163" s="232"/>
      <c r="R163" s="232"/>
      <c r="S163" s="232"/>
      <c r="T163" s="232"/>
      <c r="U163" s="206"/>
      <c r="V163" s="206"/>
      <c r="W163" s="206"/>
      <c r="X163" s="206"/>
      <c r="Y163" s="206"/>
      <c r="Z163" s="206"/>
      <c r="AA163" s="235"/>
      <c r="AC163" s="237"/>
      <c r="AD163" s="238"/>
    </row>
    <row r="164" spans="1:30" s="180" customFormat="1" x14ac:dyDescent="0.3">
      <c r="A164" s="43"/>
      <c r="B164" s="43"/>
      <c r="C164" s="43"/>
      <c r="D164" s="231"/>
      <c r="E164" s="43"/>
      <c r="F164" s="43"/>
      <c r="G164" s="43"/>
      <c r="H164" s="43"/>
      <c r="I164" s="43"/>
      <c r="J164" s="43"/>
      <c r="K164" s="232"/>
      <c r="L164" s="232"/>
      <c r="M164" s="232"/>
      <c r="N164" s="232"/>
      <c r="O164" s="232"/>
      <c r="P164" s="232"/>
      <c r="Q164" s="232"/>
      <c r="R164" s="232"/>
      <c r="S164" s="232"/>
      <c r="T164" s="232"/>
      <c r="U164" s="206"/>
      <c r="V164" s="206"/>
      <c r="W164" s="206"/>
      <c r="X164" s="206"/>
      <c r="Y164" s="206"/>
      <c r="Z164" s="206"/>
      <c r="AA164" s="235"/>
      <c r="AC164" s="237"/>
      <c r="AD164" s="238"/>
    </row>
    <row r="165" spans="1:30" s="180" customFormat="1" x14ac:dyDescent="0.3">
      <c r="A165" s="43"/>
      <c r="B165" s="43"/>
      <c r="C165" s="43"/>
      <c r="D165" s="231"/>
      <c r="E165" s="43"/>
      <c r="F165" s="43"/>
      <c r="G165" s="43"/>
      <c r="H165" s="43"/>
      <c r="I165" s="43"/>
      <c r="J165" s="43"/>
      <c r="K165" s="232"/>
      <c r="L165" s="232"/>
      <c r="M165" s="232"/>
      <c r="N165" s="232"/>
      <c r="O165" s="232"/>
      <c r="P165" s="232"/>
      <c r="Q165" s="232"/>
      <c r="R165" s="232"/>
      <c r="S165" s="232"/>
      <c r="T165" s="232"/>
      <c r="U165" s="206"/>
      <c r="V165" s="206"/>
      <c r="W165" s="206"/>
      <c r="X165" s="206"/>
      <c r="Y165" s="206"/>
      <c r="Z165" s="206"/>
      <c r="AA165" s="235"/>
      <c r="AC165" s="237"/>
      <c r="AD165" s="238"/>
    </row>
    <row r="166" spans="1:30" s="180" customFormat="1" x14ac:dyDescent="0.3">
      <c r="A166" s="43"/>
      <c r="B166" s="43"/>
      <c r="C166" s="43"/>
      <c r="D166" s="231"/>
      <c r="E166" s="43"/>
      <c r="F166" s="43"/>
      <c r="G166" s="43"/>
      <c r="H166" s="43"/>
      <c r="I166" s="43"/>
      <c r="J166" s="43"/>
      <c r="K166" s="232"/>
      <c r="L166" s="232"/>
      <c r="M166" s="232"/>
      <c r="N166" s="232"/>
      <c r="O166" s="232"/>
      <c r="P166" s="232"/>
      <c r="Q166" s="232"/>
      <c r="R166" s="232"/>
      <c r="S166" s="232"/>
      <c r="T166" s="232"/>
      <c r="U166" s="206"/>
      <c r="V166" s="206"/>
      <c r="W166" s="206"/>
      <c r="X166" s="206"/>
      <c r="Y166" s="206"/>
      <c r="Z166" s="206"/>
      <c r="AA166" s="235"/>
      <c r="AC166" s="237"/>
      <c r="AD166" s="238"/>
    </row>
    <row r="167" spans="1:30" s="180" customFormat="1" x14ac:dyDescent="0.3">
      <c r="A167" s="43"/>
      <c r="B167" s="43"/>
      <c r="C167" s="43"/>
      <c r="D167" s="231"/>
      <c r="E167" s="43"/>
      <c r="F167" s="43"/>
      <c r="G167" s="43"/>
      <c r="H167" s="43"/>
      <c r="I167" s="43"/>
      <c r="J167" s="43"/>
      <c r="K167" s="232"/>
      <c r="L167" s="232"/>
      <c r="M167" s="232"/>
      <c r="N167" s="232"/>
      <c r="O167" s="232"/>
      <c r="P167" s="232"/>
      <c r="Q167" s="232"/>
      <c r="R167" s="232"/>
      <c r="S167" s="232"/>
      <c r="T167" s="232"/>
      <c r="U167" s="206"/>
      <c r="V167" s="206"/>
      <c r="W167" s="206"/>
      <c r="X167" s="206"/>
      <c r="Y167" s="206"/>
      <c r="Z167" s="206"/>
      <c r="AA167" s="235"/>
      <c r="AC167" s="237"/>
      <c r="AD167" s="238"/>
    </row>
    <row r="168" spans="1:30" s="180" customFormat="1" x14ac:dyDescent="0.3">
      <c r="A168" s="43"/>
      <c r="B168" s="43"/>
      <c r="C168" s="43"/>
      <c r="D168" s="231"/>
      <c r="E168" s="43"/>
      <c r="F168" s="43"/>
      <c r="G168" s="43"/>
      <c r="H168" s="43"/>
      <c r="I168" s="43"/>
      <c r="J168" s="43"/>
      <c r="K168" s="232"/>
      <c r="L168" s="232"/>
      <c r="M168" s="232"/>
      <c r="N168" s="232"/>
      <c r="O168" s="232"/>
      <c r="P168" s="232"/>
      <c r="Q168" s="232"/>
      <c r="R168" s="232"/>
      <c r="S168" s="232"/>
      <c r="T168" s="232"/>
      <c r="U168" s="206"/>
      <c r="V168" s="206"/>
      <c r="W168" s="206"/>
      <c r="X168" s="206"/>
      <c r="Y168" s="206"/>
      <c r="Z168" s="206"/>
      <c r="AA168" s="235"/>
      <c r="AC168" s="237"/>
      <c r="AD168" s="238"/>
    </row>
    <row r="169" spans="1:30" s="180" customFormat="1" x14ac:dyDescent="0.3">
      <c r="A169" s="43"/>
      <c r="B169" s="43"/>
      <c r="C169" s="43"/>
      <c r="D169" s="231"/>
      <c r="E169" s="43"/>
      <c r="F169" s="43"/>
      <c r="G169" s="43"/>
      <c r="H169" s="43"/>
      <c r="I169" s="43"/>
      <c r="J169" s="43"/>
      <c r="K169" s="232"/>
      <c r="L169" s="232"/>
      <c r="M169" s="232"/>
      <c r="N169" s="232"/>
      <c r="O169" s="232"/>
      <c r="P169" s="232"/>
      <c r="Q169" s="232"/>
      <c r="R169" s="232"/>
      <c r="S169" s="232"/>
      <c r="T169" s="232"/>
      <c r="U169" s="206"/>
      <c r="V169" s="206"/>
      <c r="W169" s="206"/>
      <c r="X169" s="206"/>
      <c r="Y169" s="206"/>
      <c r="Z169" s="206"/>
      <c r="AA169" s="235"/>
      <c r="AC169" s="237"/>
      <c r="AD169" s="238"/>
    </row>
    <row r="170" spans="1:30" s="180" customFormat="1" x14ac:dyDescent="0.3">
      <c r="A170" s="43"/>
      <c r="B170" s="43"/>
      <c r="C170" s="43"/>
      <c r="D170" s="231"/>
      <c r="E170" s="43"/>
      <c r="F170" s="43"/>
      <c r="G170" s="43"/>
      <c r="H170" s="43"/>
      <c r="I170" s="43"/>
      <c r="J170" s="43"/>
      <c r="K170" s="232"/>
      <c r="L170" s="232"/>
      <c r="M170" s="232"/>
      <c r="N170" s="232"/>
      <c r="O170" s="232"/>
      <c r="P170" s="232"/>
      <c r="Q170" s="232"/>
      <c r="R170" s="232"/>
      <c r="S170" s="232"/>
      <c r="T170" s="232"/>
      <c r="U170" s="206"/>
      <c r="V170" s="206"/>
      <c r="W170" s="206"/>
      <c r="X170" s="206"/>
      <c r="Y170" s="206"/>
      <c r="Z170" s="206"/>
      <c r="AA170" s="235"/>
      <c r="AC170" s="237"/>
      <c r="AD170" s="238"/>
    </row>
    <row r="171" spans="1:30" s="180" customFormat="1" x14ac:dyDescent="0.3">
      <c r="A171" s="43"/>
      <c r="B171" s="43"/>
      <c r="C171" s="43"/>
      <c r="D171" s="231"/>
      <c r="E171" s="43"/>
      <c r="F171" s="43"/>
      <c r="G171" s="43"/>
      <c r="H171" s="43"/>
      <c r="I171" s="43"/>
      <c r="J171" s="43"/>
      <c r="K171" s="232"/>
      <c r="L171" s="232"/>
      <c r="M171" s="232"/>
      <c r="N171" s="232"/>
      <c r="O171" s="232"/>
      <c r="P171" s="232"/>
      <c r="Q171" s="232"/>
      <c r="R171" s="232"/>
      <c r="S171" s="232"/>
      <c r="T171" s="232"/>
      <c r="U171" s="206"/>
      <c r="V171" s="206"/>
      <c r="W171" s="206"/>
      <c r="X171" s="206"/>
      <c r="Y171" s="206"/>
      <c r="Z171" s="206"/>
      <c r="AA171" s="235"/>
      <c r="AC171" s="237"/>
      <c r="AD171" s="238"/>
    </row>
    <row r="172" spans="1:30" s="180" customFormat="1" x14ac:dyDescent="0.3">
      <c r="A172" s="43"/>
      <c r="B172" s="43"/>
      <c r="C172" s="43"/>
      <c r="D172" s="231"/>
      <c r="E172" s="43"/>
      <c r="F172" s="43"/>
      <c r="G172" s="43"/>
      <c r="H172" s="43"/>
      <c r="I172" s="43"/>
      <c r="J172" s="43"/>
      <c r="K172" s="232"/>
      <c r="L172" s="232"/>
      <c r="M172" s="232"/>
      <c r="N172" s="232"/>
      <c r="O172" s="232"/>
      <c r="P172" s="232"/>
      <c r="Q172" s="232"/>
      <c r="R172" s="232"/>
      <c r="S172" s="232"/>
      <c r="T172" s="232"/>
      <c r="U172" s="206"/>
      <c r="V172" s="206"/>
      <c r="W172" s="206"/>
      <c r="X172" s="206"/>
      <c r="Y172" s="206"/>
      <c r="Z172" s="206"/>
      <c r="AA172" s="235"/>
      <c r="AC172" s="237"/>
      <c r="AD172" s="238"/>
    </row>
    <row r="173" spans="1:30" s="180" customFormat="1" x14ac:dyDescent="0.3">
      <c r="A173" s="43"/>
      <c r="B173" s="43"/>
      <c r="C173" s="43"/>
      <c r="D173" s="231"/>
      <c r="E173" s="43"/>
      <c r="F173" s="43"/>
      <c r="G173" s="43"/>
      <c r="H173" s="43"/>
      <c r="I173" s="43"/>
      <c r="J173" s="43"/>
      <c r="K173" s="232"/>
      <c r="L173" s="232"/>
      <c r="M173" s="232"/>
      <c r="N173" s="232"/>
      <c r="O173" s="232"/>
      <c r="P173" s="232"/>
      <c r="Q173" s="232"/>
      <c r="R173" s="232"/>
      <c r="S173" s="232"/>
      <c r="T173" s="232"/>
      <c r="U173" s="206"/>
      <c r="V173" s="206"/>
      <c r="W173" s="206"/>
      <c r="X173" s="206"/>
      <c r="Y173" s="206"/>
      <c r="Z173" s="206"/>
      <c r="AA173" s="235"/>
      <c r="AC173" s="237"/>
      <c r="AD173" s="238"/>
    </row>
    <row r="174" spans="1:30" s="180" customFormat="1" x14ac:dyDescent="0.3">
      <c r="A174" s="43"/>
      <c r="B174" s="43"/>
      <c r="C174" s="43"/>
      <c r="D174" s="231"/>
      <c r="E174" s="43"/>
      <c r="F174" s="43"/>
      <c r="G174" s="43"/>
      <c r="H174" s="43"/>
      <c r="I174" s="43"/>
      <c r="J174" s="43"/>
      <c r="K174" s="232"/>
      <c r="L174" s="232"/>
      <c r="M174" s="232"/>
      <c r="N174" s="232"/>
      <c r="O174" s="232"/>
      <c r="P174" s="232"/>
      <c r="Q174" s="232"/>
      <c r="R174" s="232"/>
      <c r="S174" s="232"/>
      <c r="T174" s="232"/>
      <c r="U174" s="206"/>
      <c r="V174" s="206"/>
      <c r="W174" s="206"/>
      <c r="X174" s="206"/>
      <c r="Y174" s="206"/>
      <c r="Z174" s="206"/>
      <c r="AA174" s="235"/>
      <c r="AC174" s="237"/>
      <c r="AD174" s="238"/>
    </row>
    <row r="175" spans="1:30" s="180" customFormat="1" x14ac:dyDescent="0.3">
      <c r="A175" s="43"/>
      <c r="B175" s="43"/>
      <c r="C175" s="43"/>
      <c r="D175" s="231"/>
      <c r="E175" s="43"/>
      <c r="F175" s="43"/>
      <c r="G175" s="43"/>
      <c r="H175" s="43"/>
      <c r="I175" s="43"/>
      <c r="J175" s="43"/>
      <c r="K175" s="232"/>
      <c r="L175" s="232"/>
      <c r="M175" s="232"/>
      <c r="N175" s="232"/>
      <c r="O175" s="232"/>
      <c r="P175" s="232"/>
      <c r="Q175" s="232"/>
      <c r="R175" s="232"/>
      <c r="S175" s="232"/>
      <c r="T175" s="232"/>
      <c r="U175" s="206"/>
      <c r="V175" s="206"/>
      <c r="W175" s="206"/>
      <c r="X175" s="206"/>
      <c r="Y175" s="206"/>
      <c r="Z175" s="206"/>
      <c r="AA175" s="235"/>
      <c r="AC175" s="237"/>
      <c r="AD175" s="238"/>
    </row>
    <row r="176" spans="1:30" s="180" customFormat="1" x14ac:dyDescent="0.3">
      <c r="A176" s="43"/>
      <c r="B176" s="43"/>
      <c r="C176" s="43"/>
      <c r="D176" s="231"/>
      <c r="E176" s="43"/>
      <c r="F176" s="43"/>
      <c r="G176" s="43"/>
      <c r="H176" s="43"/>
      <c r="I176" s="43"/>
      <c r="J176" s="43"/>
      <c r="K176" s="232"/>
      <c r="L176" s="232"/>
      <c r="M176" s="232"/>
      <c r="N176" s="232"/>
      <c r="O176" s="232"/>
      <c r="P176" s="232"/>
      <c r="Q176" s="232"/>
      <c r="R176" s="232"/>
      <c r="S176" s="232"/>
      <c r="T176" s="232"/>
      <c r="U176" s="206"/>
      <c r="V176" s="206"/>
      <c r="W176" s="206"/>
      <c r="X176" s="206"/>
      <c r="Y176" s="206"/>
      <c r="Z176" s="206"/>
      <c r="AA176" s="235"/>
      <c r="AC176" s="237"/>
      <c r="AD176" s="238"/>
    </row>
    <row r="177" spans="1:30" s="180" customFormat="1" x14ac:dyDescent="0.3">
      <c r="A177" s="43"/>
      <c r="B177" s="43"/>
      <c r="C177" s="43"/>
      <c r="D177" s="231"/>
      <c r="E177" s="43"/>
      <c r="F177" s="43"/>
      <c r="G177" s="43"/>
      <c r="H177" s="43"/>
      <c r="I177" s="43"/>
      <c r="J177" s="43"/>
      <c r="K177" s="232"/>
      <c r="L177" s="232"/>
      <c r="M177" s="232"/>
      <c r="N177" s="232"/>
      <c r="O177" s="232"/>
      <c r="P177" s="232"/>
      <c r="Q177" s="232"/>
      <c r="R177" s="232"/>
      <c r="S177" s="232"/>
      <c r="T177" s="232"/>
      <c r="U177" s="206"/>
      <c r="V177" s="206"/>
      <c r="W177" s="206"/>
      <c r="X177" s="206"/>
      <c r="Y177" s="206"/>
      <c r="Z177" s="206"/>
      <c r="AA177" s="235"/>
      <c r="AC177" s="237"/>
      <c r="AD177" s="238"/>
    </row>
    <row r="178" spans="1:30" s="180" customFormat="1" x14ac:dyDescent="0.3">
      <c r="A178" s="43"/>
      <c r="B178" s="43"/>
      <c r="C178" s="43"/>
      <c r="D178" s="231"/>
      <c r="E178" s="43"/>
      <c r="F178" s="43"/>
      <c r="G178" s="43"/>
      <c r="H178" s="43"/>
      <c r="I178" s="43"/>
      <c r="J178" s="43"/>
      <c r="K178" s="232"/>
      <c r="L178" s="232"/>
      <c r="M178" s="232"/>
      <c r="N178" s="232"/>
      <c r="O178" s="232"/>
      <c r="P178" s="232"/>
      <c r="Q178" s="232"/>
      <c r="R178" s="232"/>
      <c r="S178" s="232"/>
      <c r="T178" s="232"/>
      <c r="U178" s="206"/>
      <c r="V178" s="206"/>
      <c r="W178" s="206"/>
      <c r="X178" s="206"/>
      <c r="Y178" s="206"/>
      <c r="Z178" s="206"/>
      <c r="AA178" s="235"/>
      <c r="AC178" s="237"/>
      <c r="AD178" s="238"/>
    </row>
    <row r="179" spans="1:30" s="180" customFormat="1" x14ac:dyDescent="0.3">
      <c r="A179" s="43"/>
      <c r="B179" s="43"/>
      <c r="C179" s="43"/>
      <c r="D179" s="231"/>
      <c r="E179" s="43"/>
      <c r="F179" s="43"/>
      <c r="G179" s="43"/>
      <c r="H179" s="43"/>
      <c r="I179" s="43"/>
      <c r="J179" s="43"/>
      <c r="K179" s="232"/>
      <c r="L179" s="232"/>
      <c r="M179" s="232"/>
      <c r="N179" s="232"/>
      <c r="O179" s="232"/>
      <c r="P179" s="232"/>
      <c r="Q179" s="232"/>
      <c r="R179" s="232"/>
      <c r="S179" s="232"/>
      <c r="T179" s="232"/>
      <c r="U179" s="206"/>
      <c r="V179" s="206"/>
      <c r="W179" s="206"/>
      <c r="X179" s="206"/>
      <c r="Y179" s="206"/>
      <c r="Z179" s="206"/>
      <c r="AA179" s="235"/>
      <c r="AC179" s="237"/>
      <c r="AD179" s="238"/>
    </row>
    <row r="180" spans="1:30" s="180" customFormat="1" x14ac:dyDescent="0.3">
      <c r="A180" s="43"/>
      <c r="B180" s="43"/>
      <c r="C180" s="43"/>
      <c r="D180" s="231"/>
      <c r="E180" s="43"/>
      <c r="F180" s="43"/>
      <c r="G180" s="43"/>
      <c r="H180" s="43"/>
      <c r="I180" s="43"/>
      <c r="J180" s="43"/>
      <c r="K180" s="232"/>
      <c r="L180" s="232"/>
      <c r="M180" s="232"/>
      <c r="N180" s="232"/>
      <c r="O180" s="232"/>
      <c r="P180" s="232"/>
      <c r="Q180" s="232"/>
      <c r="R180" s="232"/>
      <c r="S180" s="232"/>
      <c r="T180" s="232"/>
      <c r="U180" s="206"/>
      <c r="V180" s="206"/>
      <c r="W180" s="206"/>
      <c r="X180" s="206"/>
      <c r="Y180" s="206"/>
      <c r="Z180" s="206"/>
      <c r="AA180" s="235"/>
      <c r="AC180" s="237"/>
      <c r="AD180" s="238"/>
    </row>
    <row r="181" spans="1:30" s="180" customFormat="1" x14ac:dyDescent="0.3">
      <c r="A181" s="43"/>
      <c r="B181" s="43"/>
      <c r="C181" s="43"/>
      <c r="D181" s="231"/>
      <c r="E181" s="43"/>
      <c r="F181" s="43"/>
      <c r="G181" s="43"/>
      <c r="H181" s="43"/>
      <c r="I181" s="43"/>
      <c r="J181" s="43"/>
      <c r="K181" s="232"/>
      <c r="L181" s="232"/>
      <c r="M181" s="232"/>
      <c r="N181" s="232"/>
      <c r="O181" s="232"/>
      <c r="P181" s="232"/>
      <c r="Q181" s="232"/>
      <c r="R181" s="232"/>
      <c r="S181" s="232"/>
      <c r="T181" s="232"/>
      <c r="U181" s="206"/>
      <c r="V181" s="206"/>
      <c r="W181" s="206"/>
      <c r="X181" s="206"/>
      <c r="Y181" s="206"/>
      <c r="Z181" s="206"/>
      <c r="AA181" s="235"/>
      <c r="AC181" s="237"/>
      <c r="AD181" s="238"/>
    </row>
    <row r="182" spans="1:30" s="180" customFormat="1" x14ac:dyDescent="0.3">
      <c r="A182" s="43"/>
      <c r="B182" s="43"/>
      <c r="C182" s="43"/>
      <c r="D182" s="231"/>
      <c r="E182" s="43"/>
      <c r="F182" s="43"/>
      <c r="G182" s="43"/>
      <c r="H182" s="43"/>
      <c r="I182" s="43"/>
      <c r="J182" s="43"/>
      <c r="K182" s="232"/>
      <c r="L182" s="232"/>
      <c r="M182" s="232"/>
      <c r="N182" s="232"/>
      <c r="O182" s="232"/>
      <c r="P182" s="232"/>
      <c r="Q182" s="232"/>
      <c r="R182" s="232"/>
      <c r="S182" s="232"/>
      <c r="T182" s="232"/>
      <c r="U182" s="206"/>
      <c r="V182" s="206"/>
      <c r="W182" s="206"/>
      <c r="X182" s="206"/>
      <c r="Y182" s="206"/>
      <c r="Z182" s="206"/>
      <c r="AA182" s="235"/>
      <c r="AC182" s="237"/>
      <c r="AD182" s="238"/>
    </row>
    <row r="183" spans="1:30" s="180" customFormat="1" x14ac:dyDescent="0.3">
      <c r="A183" s="43"/>
      <c r="B183" s="43"/>
      <c r="C183" s="43"/>
      <c r="D183" s="231"/>
      <c r="E183" s="43"/>
      <c r="F183" s="43"/>
      <c r="G183" s="43"/>
      <c r="H183" s="43"/>
      <c r="I183" s="43"/>
      <c r="J183" s="43"/>
      <c r="K183" s="232"/>
      <c r="L183" s="232"/>
      <c r="M183" s="232"/>
      <c r="N183" s="232"/>
      <c r="O183" s="232"/>
      <c r="P183" s="232"/>
      <c r="Q183" s="232"/>
      <c r="R183" s="232"/>
      <c r="S183" s="232"/>
      <c r="T183" s="232"/>
      <c r="U183" s="206"/>
      <c r="V183" s="206"/>
      <c r="W183" s="206"/>
      <c r="X183" s="206"/>
      <c r="Y183" s="206"/>
      <c r="Z183" s="206"/>
      <c r="AA183" s="235"/>
      <c r="AC183" s="237"/>
      <c r="AD183" s="238"/>
    </row>
    <row r="184" spans="1:30" s="180" customFormat="1" x14ac:dyDescent="0.3">
      <c r="A184" s="43"/>
      <c r="B184" s="43"/>
      <c r="C184" s="43"/>
      <c r="D184" s="231"/>
      <c r="E184" s="43"/>
      <c r="F184" s="43"/>
      <c r="G184" s="43"/>
      <c r="H184" s="43"/>
      <c r="I184" s="43"/>
      <c r="J184" s="43"/>
      <c r="K184" s="232"/>
      <c r="L184" s="232"/>
      <c r="M184" s="232"/>
      <c r="N184" s="232"/>
      <c r="O184" s="232"/>
      <c r="P184" s="232"/>
      <c r="Q184" s="232"/>
      <c r="R184" s="232"/>
      <c r="S184" s="232"/>
      <c r="T184" s="232"/>
      <c r="U184" s="206"/>
      <c r="V184" s="206"/>
      <c r="W184" s="206"/>
      <c r="X184" s="206"/>
      <c r="Y184" s="206"/>
      <c r="Z184" s="206"/>
      <c r="AA184" s="235"/>
      <c r="AC184" s="237"/>
      <c r="AD184" s="238"/>
    </row>
    <row r="185" spans="1:30" s="180" customFormat="1" x14ac:dyDescent="0.3">
      <c r="A185" s="43"/>
      <c r="B185" s="43"/>
      <c r="C185" s="43"/>
      <c r="D185" s="231"/>
      <c r="E185" s="43"/>
      <c r="F185" s="43"/>
      <c r="G185" s="43"/>
      <c r="H185" s="43"/>
      <c r="I185" s="43"/>
      <c r="J185" s="43"/>
      <c r="K185" s="232"/>
      <c r="L185" s="232"/>
      <c r="M185" s="232"/>
      <c r="N185" s="232"/>
      <c r="O185" s="232"/>
      <c r="P185" s="232"/>
      <c r="Q185" s="232"/>
      <c r="R185" s="232"/>
      <c r="S185" s="232"/>
      <c r="T185" s="232"/>
      <c r="U185" s="206"/>
      <c r="V185" s="206"/>
      <c r="W185" s="206"/>
      <c r="X185" s="206"/>
      <c r="Y185" s="206"/>
      <c r="Z185" s="206"/>
      <c r="AA185" s="235"/>
      <c r="AC185" s="237"/>
      <c r="AD185" s="238"/>
    </row>
    <row r="186" spans="1:30" s="180" customFormat="1" x14ac:dyDescent="0.3">
      <c r="A186" s="43"/>
      <c r="B186" s="43"/>
      <c r="C186" s="43"/>
      <c r="D186" s="231"/>
      <c r="E186" s="43"/>
      <c r="F186" s="43"/>
      <c r="G186" s="43"/>
      <c r="H186" s="43"/>
      <c r="I186" s="43"/>
      <c r="J186" s="43"/>
      <c r="K186" s="232"/>
      <c r="L186" s="232"/>
      <c r="M186" s="232"/>
      <c r="N186" s="232"/>
      <c r="O186" s="232"/>
      <c r="P186" s="232"/>
      <c r="Q186" s="232"/>
      <c r="R186" s="232"/>
      <c r="S186" s="232"/>
      <c r="T186" s="232"/>
      <c r="U186" s="206"/>
      <c r="V186" s="206"/>
      <c r="W186" s="206"/>
      <c r="X186" s="206"/>
      <c r="Y186" s="206"/>
      <c r="Z186" s="206"/>
      <c r="AA186" s="235"/>
      <c r="AC186" s="237"/>
      <c r="AD186" s="238"/>
    </row>
    <row r="187" spans="1:30" s="180" customFormat="1" x14ac:dyDescent="0.3">
      <c r="A187" s="43"/>
      <c r="B187" s="43"/>
      <c r="C187" s="43"/>
      <c r="D187" s="231"/>
      <c r="E187" s="43"/>
      <c r="F187" s="43"/>
      <c r="G187" s="43"/>
      <c r="H187" s="43"/>
      <c r="I187" s="43"/>
      <c r="J187" s="43"/>
      <c r="K187" s="232"/>
      <c r="L187" s="232"/>
      <c r="M187" s="232"/>
      <c r="N187" s="232"/>
      <c r="O187" s="232"/>
      <c r="P187" s="232"/>
      <c r="Q187" s="232"/>
      <c r="R187" s="232"/>
      <c r="S187" s="232"/>
      <c r="T187" s="232"/>
      <c r="U187" s="206"/>
      <c r="V187" s="206"/>
      <c r="W187" s="206"/>
      <c r="X187" s="206"/>
      <c r="Y187" s="206"/>
      <c r="Z187" s="206"/>
      <c r="AA187" s="235"/>
      <c r="AC187" s="237"/>
      <c r="AD187" s="238"/>
    </row>
    <row r="188" spans="1:30" s="180" customFormat="1" x14ac:dyDescent="0.3">
      <c r="A188" s="43"/>
      <c r="B188" s="43"/>
      <c r="C188" s="43"/>
      <c r="D188" s="231"/>
      <c r="E188" s="43"/>
      <c r="F188" s="43"/>
      <c r="G188" s="43"/>
      <c r="H188" s="43"/>
      <c r="I188" s="43"/>
      <c r="J188" s="43"/>
      <c r="K188" s="232"/>
      <c r="L188" s="232"/>
      <c r="M188" s="232"/>
      <c r="N188" s="232"/>
      <c r="O188" s="232"/>
      <c r="P188" s="232"/>
      <c r="Q188" s="232"/>
      <c r="R188" s="232"/>
      <c r="S188" s="232"/>
      <c r="T188" s="232"/>
      <c r="U188" s="206"/>
      <c r="V188" s="206"/>
      <c r="W188" s="206"/>
      <c r="X188" s="206"/>
      <c r="Y188" s="206"/>
      <c r="Z188" s="206"/>
      <c r="AA188" s="235"/>
      <c r="AC188" s="237"/>
      <c r="AD188" s="238"/>
    </row>
    <row r="189" spans="1:30" s="180" customFormat="1" x14ac:dyDescent="0.3">
      <c r="A189" s="43"/>
      <c r="B189" s="43"/>
      <c r="C189" s="43"/>
      <c r="D189" s="231"/>
      <c r="E189" s="43"/>
      <c r="F189" s="43"/>
      <c r="G189" s="43"/>
      <c r="H189" s="43"/>
      <c r="I189" s="43"/>
      <c r="J189" s="43"/>
      <c r="K189" s="232"/>
      <c r="L189" s="232"/>
      <c r="M189" s="232"/>
      <c r="N189" s="232"/>
      <c r="O189" s="232"/>
      <c r="P189" s="232"/>
      <c r="Q189" s="232"/>
      <c r="R189" s="232"/>
      <c r="S189" s="232"/>
      <c r="T189" s="232"/>
      <c r="U189" s="206"/>
      <c r="V189" s="206"/>
      <c r="W189" s="206"/>
      <c r="X189" s="206"/>
      <c r="Y189" s="206"/>
      <c r="Z189" s="206"/>
      <c r="AA189" s="235"/>
      <c r="AC189" s="237"/>
      <c r="AD189" s="238"/>
    </row>
    <row r="190" spans="1:30" s="180" customFormat="1" x14ac:dyDescent="0.3">
      <c r="A190" s="43"/>
      <c r="B190" s="43"/>
      <c r="C190" s="43"/>
      <c r="D190" s="231"/>
      <c r="E190" s="43"/>
      <c r="F190" s="43"/>
      <c r="G190" s="43"/>
      <c r="H190" s="43"/>
      <c r="I190" s="43"/>
      <c r="J190" s="43"/>
      <c r="K190" s="232"/>
      <c r="L190" s="232"/>
      <c r="M190" s="232"/>
      <c r="N190" s="232"/>
      <c r="O190" s="232"/>
      <c r="P190" s="232"/>
      <c r="Q190" s="232"/>
      <c r="R190" s="232"/>
      <c r="S190" s="232"/>
      <c r="T190" s="232"/>
      <c r="U190" s="206"/>
      <c r="V190" s="206"/>
      <c r="W190" s="206"/>
      <c r="X190" s="206"/>
      <c r="Y190" s="206"/>
      <c r="Z190" s="206"/>
      <c r="AA190" s="235"/>
      <c r="AC190" s="237"/>
      <c r="AD190" s="238"/>
    </row>
    <row r="191" spans="1:30" s="180" customFormat="1" x14ac:dyDescent="0.3">
      <c r="A191" s="43"/>
      <c r="B191" s="43"/>
      <c r="C191" s="43"/>
      <c r="D191" s="231"/>
      <c r="E191" s="43"/>
      <c r="F191" s="43"/>
      <c r="G191" s="43"/>
      <c r="H191" s="43"/>
      <c r="I191" s="43"/>
      <c r="J191" s="43"/>
      <c r="K191" s="232"/>
      <c r="L191" s="232"/>
      <c r="M191" s="232"/>
      <c r="N191" s="232"/>
      <c r="O191" s="232"/>
      <c r="P191" s="232"/>
      <c r="Q191" s="232"/>
      <c r="R191" s="232"/>
      <c r="S191" s="232"/>
      <c r="T191" s="232"/>
      <c r="U191" s="206"/>
      <c r="V191" s="206"/>
      <c r="W191" s="206"/>
      <c r="X191" s="206"/>
      <c r="Y191" s="206"/>
      <c r="Z191" s="206"/>
      <c r="AA191" s="235"/>
      <c r="AC191" s="237"/>
      <c r="AD191" s="238"/>
    </row>
    <row r="192" spans="1:30" s="180" customFormat="1" x14ac:dyDescent="0.3">
      <c r="A192" s="43"/>
      <c r="B192" s="43"/>
      <c r="C192" s="43"/>
      <c r="D192" s="231"/>
      <c r="E192" s="43"/>
      <c r="F192" s="43"/>
      <c r="G192" s="43"/>
      <c r="H192" s="43"/>
      <c r="I192" s="43"/>
      <c r="J192" s="43"/>
      <c r="K192" s="232"/>
      <c r="L192" s="232"/>
      <c r="M192" s="232"/>
      <c r="N192" s="232"/>
      <c r="O192" s="232"/>
      <c r="P192" s="232"/>
      <c r="Q192" s="232"/>
      <c r="R192" s="232"/>
      <c r="S192" s="232"/>
      <c r="T192" s="232"/>
      <c r="U192" s="206"/>
      <c r="V192" s="206"/>
      <c r="W192" s="206"/>
      <c r="X192" s="206"/>
      <c r="Y192" s="206"/>
      <c r="Z192" s="206"/>
      <c r="AA192" s="235"/>
      <c r="AC192" s="237"/>
      <c r="AD192" s="238"/>
    </row>
    <row r="193" spans="1:30" s="180" customFormat="1" x14ac:dyDescent="0.3">
      <c r="A193" s="43"/>
      <c r="B193" s="43"/>
      <c r="C193" s="43"/>
      <c r="D193" s="231"/>
      <c r="E193" s="43"/>
      <c r="F193" s="43"/>
      <c r="G193" s="43"/>
      <c r="H193" s="43"/>
      <c r="I193" s="43"/>
      <c r="J193" s="43"/>
      <c r="K193" s="232"/>
      <c r="L193" s="232"/>
      <c r="M193" s="232"/>
      <c r="N193" s="232"/>
      <c r="O193" s="232"/>
      <c r="P193" s="232"/>
      <c r="Q193" s="232"/>
      <c r="R193" s="232"/>
      <c r="S193" s="232"/>
      <c r="T193" s="232"/>
      <c r="U193" s="206"/>
      <c r="V193" s="206"/>
      <c r="W193" s="206"/>
      <c r="X193" s="206"/>
      <c r="Y193" s="206"/>
      <c r="Z193" s="206"/>
      <c r="AA193" s="235"/>
      <c r="AC193" s="237"/>
      <c r="AD193" s="238"/>
    </row>
    <row r="194" spans="1:30" s="180" customFormat="1" x14ac:dyDescent="0.3">
      <c r="A194" s="43"/>
      <c r="B194" s="43"/>
      <c r="C194" s="43"/>
      <c r="D194" s="231"/>
      <c r="E194" s="43"/>
      <c r="F194" s="43"/>
      <c r="G194" s="43"/>
      <c r="H194" s="43"/>
      <c r="I194" s="43"/>
      <c r="J194" s="43"/>
      <c r="K194" s="232"/>
      <c r="L194" s="232"/>
      <c r="M194" s="232"/>
      <c r="N194" s="232"/>
      <c r="O194" s="232"/>
      <c r="P194" s="232"/>
      <c r="Q194" s="232"/>
      <c r="R194" s="232"/>
      <c r="S194" s="232"/>
      <c r="T194" s="232"/>
      <c r="U194" s="206"/>
      <c r="V194" s="206"/>
      <c r="W194" s="206"/>
      <c r="X194" s="206"/>
      <c r="Y194" s="206"/>
      <c r="Z194" s="206"/>
      <c r="AA194" s="235"/>
      <c r="AC194" s="237"/>
      <c r="AD194" s="238"/>
    </row>
    <row r="195" spans="1:30" s="180" customFormat="1" x14ac:dyDescent="0.3">
      <c r="A195" s="43"/>
      <c r="B195" s="43"/>
      <c r="C195" s="43"/>
      <c r="D195" s="231"/>
      <c r="E195" s="43"/>
      <c r="F195" s="43"/>
      <c r="G195" s="43"/>
      <c r="H195" s="43"/>
      <c r="I195" s="43"/>
      <c r="J195" s="43"/>
      <c r="K195" s="232"/>
      <c r="L195" s="232"/>
      <c r="M195" s="232"/>
      <c r="N195" s="232"/>
      <c r="O195" s="232"/>
      <c r="P195" s="232"/>
      <c r="Q195" s="232"/>
      <c r="R195" s="232"/>
      <c r="S195" s="232"/>
      <c r="T195" s="232"/>
      <c r="U195" s="206"/>
      <c r="V195" s="206"/>
      <c r="W195" s="206"/>
      <c r="X195" s="206"/>
      <c r="Y195" s="206"/>
      <c r="Z195" s="206"/>
      <c r="AA195" s="235"/>
      <c r="AC195" s="237"/>
      <c r="AD195" s="238"/>
    </row>
    <row r="196" spans="1:30" s="180" customFormat="1" x14ac:dyDescent="0.3">
      <c r="A196" s="43"/>
      <c r="B196" s="43"/>
      <c r="C196" s="43"/>
      <c r="D196" s="231"/>
      <c r="E196" s="43"/>
      <c r="F196" s="43"/>
      <c r="G196" s="43"/>
      <c r="H196" s="43"/>
      <c r="I196" s="43"/>
      <c r="J196" s="43"/>
      <c r="K196" s="232"/>
      <c r="L196" s="232"/>
      <c r="M196" s="232"/>
      <c r="N196" s="232"/>
      <c r="O196" s="232"/>
      <c r="P196" s="232"/>
      <c r="Q196" s="232"/>
      <c r="R196" s="232"/>
      <c r="S196" s="232"/>
      <c r="T196" s="232"/>
      <c r="U196" s="206"/>
      <c r="V196" s="206"/>
      <c r="W196" s="206"/>
      <c r="X196" s="206"/>
      <c r="Y196" s="206"/>
      <c r="Z196" s="206"/>
      <c r="AA196" s="235"/>
      <c r="AC196" s="237"/>
      <c r="AD196" s="238"/>
    </row>
    <row r="197" spans="1:30" s="180" customFormat="1" x14ac:dyDescent="0.3">
      <c r="A197" s="43"/>
      <c r="B197" s="43"/>
      <c r="C197" s="43"/>
      <c r="D197" s="231"/>
      <c r="E197" s="43"/>
      <c r="F197" s="43"/>
      <c r="G197" s="43"/>
      <c r="H197" s="43"/>
      <c r="I197" s="43"/>
      <c r="J197" s="43"/>
      <c r="K197" s="232"/>
      <c r="L197" s="232"/>
      <c r="M197" s="232"/>
      <c r="N197" s="232"/>
      <c r="O197" s="232"/>
      <c r="P197" s="232"/>
      <c r="Q197" s="232"/>
      <c r="R197" s="232"/>
      <c r="S197" s="232"/>
      <c r="T197" s="232"/>
      <c r="U197" s="206"/>
      <c r="V197" s="206"/>
      <c r="W197" s="206"/>
      <c r="X197" s="206"/>
      <c r="Y197" s="206"/>
      <c r="Z197" s="206"/>
      <c r="AA197" s="235"/>
      <c r="AC197" s="237"/>
      <c r="AD197" s="238"/>
    </row>
    <row r="198" spans="1:30" s="180" customFormat="1" x14ac:dyDescent="0.3">
      <c r="A198" s="43"/>
      <c r="B198" s="43"/>
      <c r="C198" s="43"/>
      <c r="D198" s="231"/>
      <c r="E198" s="43"/>
      <c r="F198" s="43"/>
      <c r="G198" s="43"/>
      <c r="H198" s="43"/>
      <c r="I198" s="43"/>
      <c r="J198" s="43"/>
      <c r="K198" s="232"/>
      <c r="L198" s="232"/>
      <c r="M198" s="232"/>
      <c r="N198" s="232"/>
      <c r="O198" s="232"/>
      <c r="P198" s="232"/>
      <c r="Q198" s="232"/>
      <c r="R198" s="232"/>
      <c r="S198" s="232"/>
      <c r="T198" s="232"/>
      <c r="U198" s="206"/>
      <c r="V198" s="206"/>
      <c r="W198" s="206"/>
      <c r="X198" s="206"/>
      <c r="Y198" s="206"/>
      <c r="Z198" s="206"/>
      <c r="AA198" s="235"/>
      <c r="AC198" s="237"/>
      <c r="AD198" s="238"/>
    </row>
    <row r="199" spans="1:30" s="180" customFormat="1" x14ac:dyDescent="0.3">
      <c r="A199" s="43"/>
      <c r="B199" s="43"/>
      <c r="C199" s="43"/>
      <c r="D199" s="231"/>
      <c r="E199" s="43"/>
      <c r="F199" s="43"/>
      <c r="G199" s="43"/>
      <c r="H199" s="43"/>
      <c r="I199" s="43"/>
      <c r="J199" s="43"/>
      <c r="K199" s="232"/>
      <c r="L199" s="232"/>
      <c r="M199" s="232"/>
      <c r="N199" s="232"/>
      <c r="O199" s="232"/>
      <c r="P199" s="232"/>
      <c r="Q199" s="232"/>
      <c r="R199" s="232"/>
      <c r="S199" s="232"/>
      <c r="T199" s="232"/>
      <c r="U199" s="206"/>
      <c r="V199" s="206"/>
      <c r="W199" s="206"/>
      <c r="X199" s="206"/>
      <c r="Y199" s="206"/>
      <c r="Z199" s="206"/>
      <c r="AA199" s="235"/>
      <c r="AC199" s="237"/>
      <c r="AD199" s="238"/>
    </row>
    <row r="200" spans="1:30" s="180" customFormat="1" x14ac:dyDescent="0.3">
      <c r="A200" s="43"/>
      <c r="B200" s="43"/>
      <c r="C200" s="43"/>
      <c r="D200" s="231"/>
      <c r="E200" s="43"/>
      <c r="F200" s="43"/>
      <c r="G200" s="43"/>
      <c r="H200" s="43"/>
      <c r="I200" s="43"/>
      <c r="J200" s="43"/>
      <c r="K200" s="232"/>
      <c r="L200" s="232"/>
      <c r="M200" s="232"/>
      <c r="N200" s="232"/>
      <c r="O200" s="232"/>
      <c r="P200" s="232"/>
      <c r="Q200" s="232"/>
      <c r="R200" s="232"/>
      <c r="S200" s="232"/>
      <c r="T200" s="232"/>
      <c r="U200" s="206"/>
      <c r="V200" s="206"/>
      <c r="W200" s="206"/>
      <c r="X200" s="206"/>
      <c r="Y200" s="206"/>
      <c r="Z200" s="206"/>
      <c r="AA200" s="235"/>
      <c r="AC200" s="237"/>
      <c r="AD200" s="238"/>
    </row>
    <row r="201" spans="1:30" s="180" customFormat="1" x14ac:dyDescent="0.3">
      <c r="A201" s="43"/>
      <c r="B201" s="43"/>
      <c r="C201" s="43"/>
      <c r="D201" s="231"/>
      <c r="E201" s="43"/>
      <c r="F201" s="43"/>
      <c r="G201" s="43"/>
      <c r="H201" s="43"/>
      <c r="I201" s="43"/>
      <c r="J201" s="43"/>
      <c r="K201" s="232"/>
      <c r="L201" s="232"/>
      <c r="M201" s="232"/>
      <c r="N201" s="232"/>
      <c r="O201" s="232"/>
      <c r="P201" s="232"/>
      <c r="Q201" s="232"/>
      <c r="R201" s="232"/>
      <c r="S201" s="232"/>
      <c r="T201" s="232"/>
      <c r="U201" s="206"/>
      <c r="V201" s="206"/>
      <c r="W201" s="206"/>
      <c r="X201" s="206"/>
      <c r="Y201" s="206"/>
      <c r="Z201" s="206"/>
      <c r="AA201" s="235"/>
      <c r="AC201" s="237"/>
      <c r="AD201" s="238"/>
    </row>
    <row r="202" spans="1:30" s="180" customFormat="1" x14ac:dyDescent="0.3">
      <c r="A202" s="43"/>
      <c r="B202" s="43"/>
      <c r="C202" s="43"/>
      <c r="D202" s="231"/>
      <c r="E202" s="43"/>
      <c r="F202" s="43"/>
      <c r="G202" s="43"/>
      <c r="H202" s="43"/>
      <c r="I202" s="43"/>
      <c r="J202" s="43"/>
      <c r="K202" s="232"/>
      <c r="L202" s="232"/>
      <c r="M202" s="232"/>
      <c r="N202" s="232"/>
      <c r="O202" s="232"/>
      <c r="P202" s="232"/>
      <c r="Q202" s="232"/>
      <c r="R202" s="232"/>
      <c r="S202" s="232"/>
      <c r="T202" s="232"/>
      <c r="U202" s="206"/>
      <c r="V202" s="206"/>
      <c r="W202" s="206"/>
      <c r="X202" s="206"/>
      <c r="Y202" s="206"/>
      <c r="Z202" s="206"/>
      <c r="AA202" s="235"/>
      <c r="AC202" s="237"/>
      <c r="AD202" s="238"/>
    </row>
    <row r="203" spans="1:30" s="180" customFormat="1" x14ac:dyDescent="0.3">
      <c r="A203" s="43"/>
      <c r="B203" s="43"/>
      <c r="C203" s="43"/>
      <c r="D203" s="231"/>
      <c r="E203" s="43"/>
      <c r="F203" s="43"/>
      <c r="G203" s="43"/>
      <c r="H203" s="43"/>
      <c r="I203" s="43"/>
      <c r="J203" s="43"/>
      <c r="K203" s="232"/>
      <c r="L203" s="232"/>
      <c r="M203" s="232"/>
      <c r="N203" s="232"/>
      <c r="O203" s="232"/>
      <c r="P203" s="232"/>
      <c r="Q203" s="232"/>
      <c r="R203" s="232"/>
      <c r="S203" s="232"/>
      <c r="T203" s="232"/>
      <c r="U203" s="206"/>
      <c r="V203" s="206"/>
      <c r="W203" s="206"/>
      <c r="X203" s="206"/>
      <c r="Y203" s="206"/>
      <c r="Z203" s="206"/>
      <c r="AA203" s="235"/>
      <c r="AC203" s="237"/>
      <c r="AD203" s="238"/>
    </row>
    <row r="204" spans="1:30" s="180" customFormat="1" x14ac:dyDescent="0.3">
      <c r="A204" s="43"/>
      <c r="B204" s="43"/>
      <c r="C204" s="43"/>
      <c r="D204" s="231"/>
      <c r="E204" s="43"/>
      <c r="F204" s="43"/>
      <c r="G204" s="43"/>
      <c r="H204" s="43"/>
      <c r="I204" s="43"/>
      <c r="J204" s="43"/>
      <c r="K204" s="232"/>
      <c r="L204" s="232"/>
      <c r="M204" s="232"/>
      <c r="N204" s="232"/>
      <c r="O204" s="232"/>
      <c r="P204" s="232"/>
      <c r="Q204" s="232"/>
      <c r="R204" s="232"/>
      <c r="S204" s="232"/>
      <c r="T204" s="232"/>
      <c r="U204" s="206"/>
      <c r="V204" s="206"/>
      <c r="W204" s="206"/>
      <c r="X204" s="206"/>
      <c r="Y204" s="206"/>
      <c r="Z204" s="206"/>
      <c r="AA204" s="235"/>
      <c r="AC204" s="237"/>
      <c r="AD204" s="238"/>
    </row>
    <row r="205" spans="1:30" s="180" customFormat="1" x14ac:dyDescent="0.3">
      <c r="A205" s="43"/>
      <c r="B205" s="43"/>
      <c r="C205" s="43"/>
      <c r="D205" s="231"/>
      <c r="E205" s="43"/>
      <c r="F205" s="43"/>
      <c r="G205" s="43"/>
      <c r="H205" s="43"/>
      <c r="I205" s="43"/>
      <c r="J205" s="43"/>
      <c r="K205" s="232"/>
      <c r="L205" s="232"/>
      <c r="M205" s="232"/>
      <c r="N205" s="232"/>
      <c r="O205" s="232"/>
      <c r="P205" s="232"/>
      <c r="Q205" s="232"/>
      <c r="R205" s="232"/>
      <c r="S205" s="232"/>
      <c r="T205" s="232"/>
      <c r="U205" s="206"/>
      <c r="V205" s="206"/>
      <c r="W205" s="206"/>
      <c r="X205" s="206"/>
      <c r="Y205" s="206"/>
      <c r="Z205" s="206"/>
      <c r="AA205" s="235"/>
      <c r="AC205" s="237"/>
      <c r="AD205" s="238"/>
    </row>
    <row r="206" spans="1:30" s="180" customFormat="1" x14ac:dyDescent="0.3">
      <c r="A206" s="43"/>
      <c r="B206" s="43"/>
      <c r="C206" s="43"/>
      <c r="D206" s="231"/>
      <c r="E206" s="43"/>
      <c r="F206" s="43"/>
      <c r="G206" s="43"/>
      <c r="H206" s="43"/>
      <c r="I206" s="43"/>
      <c r="J206" s="43"/>
      <c r="K206" s="232"/>
      <c r="L206" s="232"/>
      <c r="M206" s="232"/>
      <c r="N206" s="232"/>
      <c r="O206" s="232"/>
      <c r="P206" s="232"/>
      <c r="Q206" s="232"/>
      <c r="R206" s="232"/>
      <c r="S206" s="232"/>
      <c r="T206" s="232"/>
      <c r="U206" s="206"/>
      <c r="V206" s="206"/>
      <c r="W206" s="206"/>
      <c r="X206" s="206"/>
      <c r="Y206" s="206"/>
      <c r="Z206" s="206"/>
      <c r="AA206" s="235"/>
      <c r="AC206" s="237"/>
      <c r="AD206" s="238"/>
    </row>
    <row r="207" spans="1:30" s="180" customFormat="1" x14ac:dyDescent="0.3">
      <c r="A207" s="43"/>
      <c r="B207" s="43"/>
      <c r="C207" s="43"/>
      <c r="D207" s="231"/>
      <c r="E207" s="43"/>
      <c r="F207" s="43"/>
      <c r="G207" s="43"/>
      <c r="H207" s="43"/>
      <c r="I207" s="43"/>
      <c r="J207" s="43"/>
      <c r="K207" s="232"/>
      <c r="L207" s="232"/>
      <c r="M207" s="232"/>
      <c r="N207" s="232"/>
      <c r="O207" s="232"/>
      <c r="P207" s="232"/>
      <c r="Q207" s="232"/>
      <c r="R207" s="232"/>
      <c r="S207" s="232"/>
      <c r="T207" s="232"/>
      <c r="U207" s="206"/>
      <c r="V207" s="206"/>
      <c r="W207" s="206"/>
      <c r="X207" s="206"/>
      <c r="Y207" s="206"/>
      <c r="Z207" s="206"/>
      <c r="AA207" s="235"/>
      <c r="AC207" s="237"/>
      <c r="AD207" s="238"/>
    </row>
    <row r="208" spans="1:30" s="180" customFormat="1" x14ac:dyDescent="0.3">
      <c r="A208" s="43"/>
      <c r="B208" s="43"/>
      <c r="C208" s="43"/>
      <c r="D208" s="231"/>
      <c r="E208" s="43"/>
      <c r="F208" s="43"/>
      <c r="G208" s="43"/>
      <c r="H208" s="43"/>
      <c r="I208" s="43"/>
      <c r="J208" s="43"/>
      <c r="K208" s="232"/>
      <c r="L208" s="232"/>
      <c r="M208" s="232"/>
      <c r="N208" s="232"/>
      <c r="O208" s="232"/>
      <c r="P208" s="232"/>
      <c r="Q208" s="232"/>
      <c r="R208" s="232"/>
      <c r="S208" s="232"/>
      <c r="T208" s="232"/>
      <c r="U208" s="206"/>
      <c r="V208" s="206"/>
      <c r="W208" s="206"/>
      <c r="X208" s="206"/>
      <c r="Y208" s="206"/>
      <c r="Z208" s="206"/>
      <c r="AA208" s="235"/>
      <c r="AC208" s="237"/>
      <c r="AD208" s="238"/>
    </row>
    <row r="209" spans="1:30" s="180" customFormat="1" x14ac:dyDescent="0.3">
      <c r="A209" s="43"/>
      <c r="B209" s="43"/>
      <c r="C209" s="43"/>
      <c r="D209" s="231"/>
      <c r="E209" s="43"/>
      <c r="F209" s="43"/>
      <c r="G209" s="43"/>
      <c r="H209" s="43"/>
      <c r="I209" s="43"/>
      <c r="J209" s="43"/>
      <c r="K209" s="232"/>
      <c r="L209" s="232"/>
      <c r="M209" s="232"/>
      <c r="N209" s="232"/>
      <c r="O209" s="232"/>
      <c r="P209" s="232"/>
      <c r="Q209" s="232"/>
      <c r="R209" s="232"/>
      <c r="S209" s="232"/>
      <c r="T209" s="232"/>
      <c r="U209" s="206"/>
      <c r="V209" s="206"/>
      <c r="W209" s="206"/>
      <c r="X209" s="206"/>
      <c r="Y209" s="206"/>
      <c r="Z209" s="206"/>
      <c r="AA209" s="235"/>
      <c r="AC209" s="237"/>
      <c r="AD209" s="238"/>
    </row>
    <row r="210" spans="1:30" s="180" customFormat="1" x14ac:dyDescent="0.3">
      <c r="A210" s="43"/>
      <c r="B210" s="43"/>
      <c r="C210" s="43"/>
      <c r="D210" s="231"/>
      <c r="E210" s="43"/>
      <c r="F210" s="43"/>
      <c r="G210" s="43"/>
      <c r="H210" s="43"/>
      <c r="I210" s="43"/>
      <c r="J210" s="43"/>
      <c r="K210" s="232"/>
      <c r="L210" s="232"/>
      <c r="M210" s="232"/>
      <c r="N210" s="232"/>
      <c r="O210" s="232"/>
      <c r="P210" s="232"/>
      <c r="Q210" s="232"/>
      <c r="R210" s="232"/>
      <c r="S210" s="232"/>
      <c r="T210" s="232"/>
      <c r="U210" s="206"/>
      <c r="V210" s="206"/>
      <c r="W210" s="206"/>
      <c r="X210" s="206"/>
      <c r="Y210" s="206"/>
      <c r="Z210" s="206"/>
      <c r="AA210" s="235"/>
      <c r="AC210" s="237"/>
      <c r="AD210" s="238"/>
    </row>
    <row r="211" spans="1:30" s="180" customFormat="1" x14ac:dyDescent="0.3">
      <c r="A211" s="43"/>
      <c r="B211" s="43"/>
      <c r="C211" s="43"/>
      <c r="D211" s="231"/>
      <c r="E211" s="43"/>
      <c r="F211" s="43"/>
      <c r="G211" s="43"/>
      <c r="H211" s="43"/>
      <c r="I211" s="43"/>
      <c r="J211" s="43"/>
      <c r="K211" s="232"/>
      <c r="L211" s="232"/>
      <c r="M211" s="232"/>
      <c r="N211" s="232"/>
      <c r="O211" s="232"/>
      <c r="P211" s="232"/>
      <c r="Q211" s="232"/>
      <c r="R211" s="232"/>
      <c r="S211" s="232"/>
      <c r="T211" s="232"/>
      <c r="U211" s="206"/>
      <c r="V211" s="206"/>
      <c r="W211" s="206"/>
      <c r="X211" s="206"/>
      <c r="Y211" s="206"/>
      <c r="Z211" s="206"/>
      <c r="AA211" s="235"/>
      <c r="AC211" s="237"/>
      <c r="AD211" s="238"/>
    </row>
    <row r="212" spans="1:30" s="180" customFormat="1" x14ac:dyDescent="0.3">
      <c r="A212" s="43"/>
      <c r="B212" s="43"/>
      <c r="C212" s="43"/>
      <c r="D212" s="231"/>
      <c r="E212" s="43"/>
      <c r="F212" s="43"/>
      <c r="G212" s="43"/>
      <c r="H212" s="43"/>
      <c r="I212" s="43"/>
      <c r="J212" s="43"/>
      <c r="K212" s="232"/>
      <c r="L212" s="232"/>
      <c r="M212" s="232"/>
      <c r="N212" s="232"/>
      <c r="O212" s="232"/>
      <c r="P212" s="232"/>
      <c r="Q212" s="232"/>
      <c r="R212" s="232"/>
      <c r="S212" s="232"/>
      <c r="T212" s="232"/>
      <c r="U212" s="206"/>
      <c r="V212" s="206"/>
      <c r="W212" s="206"/>
      <c r="X212" s="206"/>
      <c r="Y212" s="206"/>
      <c r="Z212" s="206"/>
      <c r="AA212" s="235"/>
      <c r="AC212" s="237"/>
      <c r="AD212" s="238"/>
    </row>
    <row r="213" spans="1:30" s="180" customFormat="1" x14ac:dyDescent="0.3">
      <c r="A213" s="43"/>
      <c r="B213" s="43"/>
      <c r="C213" s="43"/>
      <c r="D213" s="231"/>
      <c r="E213" s="43"/>
      <c r="F213" s="43"/>
      <c r="G213" s="43"/>
      <c r="H213" s="43"/>
      <c r="I213" s="43"/>
      <c r="J213" s="43"/>
      <c r="K213" s="232"/>
      <c r="L213" s="232"/>
      <c r="M213" s="232"/>
      <c r="N213" s="232"/>
      <c r="O213" s="232"/>
      <c r="P213" s="232"/>
      <c r="Q213" s="232"/>
      <c r="R213" s="232"/>
      <c r="S213" s="232"/>
      <c r="T213" s="232"/>
      <c r="U213" s="206"/>
      <c r="V213" s="206"/>
      <c r="W213" s="206"/>
      <c r="X213" s="206"/>
      <c r="Y213" s="206"/>
      <c r="Z213" s="206"/>
      <c r="AA213" s="235"/>
      <c r="AC213" s="237"/>
      <c r="AD213" s="238"/>
    </row>
    <row r="214" spans="1:30" s="180" customFormat="1" x14ac:dyDescent="0.3">
      <c r="A214" s="43"/>
      <c r="B214" s="43"/>
      <c r="C214" s="43"/>
      <c r="D214" s="231"/>
      <c r="E214" s="43"/>
      <c r="F214" s="43"/>
      <c r="G214" s="43"/>
      <c r="H214" s="43"/>
      <c r="I214" s="43"/>
      <c r="J214" s="43"/>
      <c r="K214" s="232"/>
      <c r="L214" s="232"/>
      <c r="M214" s="232"/>
      <c r="N214" s="232"/>
      <c r="O214" s="232"/>
      <c r="P214" s="232"/>
      <c r="Q214" s="232"/>
      <c r="R214" s="232"/>
      <c r="S214" s="232"/>
      <c r="T214" s="232"/>
      <c r="U214" s="206"/>
      <c r="V214" s="206"/>
      <c r="W214" s="206"/>
      <c r="X214" s="206"/>
      <c r="Y214" s="206"/>
      <c r="Z214" s="206"/>
      <c r="AA214" s="235"/>
      <c r="AC214" s="237"/>
      <c r="AD214" s="238"/>
    </row>
    <row r="215" spans="1:30" s="180" customFormat="1" x14ac:dyDescent="0.3">
      <c r="A215" s="43"/>
      <c r="B215" s="43"/>
      <c r="C215" s="43"/>
      <c r="D215" s="231"/>
      <c r="E215" s="43"/>
      <c r="F215" s="43"/>
      <c r="G215" s="43"/>
      <c r="H215" s="43"/>
      <c r="I215" s="43"/>
      <c r="J215" s="43"/>
      <c r="K215" s="232"/>
      <c r="L215" s="232"/>
      <c r="M215" s="232"/>
      <c r="N215" s="232"/>
      <c r="O215" s="232"/>
      <c r="P215" s="232"/>
      <c r="Q215" s="232"/>
      <c r="R215" s="232"/>
      <c r="S215" s="232"/>
      <c r="T215" s="232"/>
      <c r="U215" s="206"/>
      <c r="V215" s="206"/>
      <c r="W215" s="206"/>
      <c r="X215" s="206"/>
      <c r="Y215" s="206"/>
      <c r="Z215" s="206"/>
      <c r="AA215" s="235"/>
      <c r="AC215" s="237"/>
      <c r="AD215" s="238"/>
    </row>
    <row r="216" spans="1:30" s="180" customFormat="1" x14ac:dyDescent="0.3">
      <c r="A216" s="43"/>
      <c r="B216" s="43"/>
      <c r="C216" s="43"/>
      <c r="D216" s="231"/>
      <c r="E216" s="43"/>
      <c r="F216" s="43"/>
      <c r="G216" s="43"/>
      <c r="H216" s="43"/>
      <c r="I216" s="43"/>
      <c r="J216" s="43"/>
      <c r="K216" s="232"/>
      <c r="L216" s="232"/>
      <c r="M216" s="232"/>
      <c r="N216" s="232"/>
      <c r="O216" s="232"/>
      <c r="P216" s="232"/>
      <c r="Q216" s="232"/>
      <c r="R216" s="232"/>
      <c r="S216" s="232"/>
      <c r="T216" s="232"/>
      <c r="U216" s="206"/>
      <c r="V216" s="206"/>
      <c r="W216" s="206"/>
      <c r="X216" s="206"/>
      <c r="Y216" s="206"/>
      <c r="Z216" s="206"/>
      <c r="AA216" s="235"/>
      <c r="AC216" s="237"/>
      <c r="AD216" s="238"/>
    </row>
    <row r="217" spans="1:30" s="180" customFormat="1" x14ac:dyDescent="0.3">
      <c r="A217" s="43"/>
      <c r="B217" s="43"/>
      <c r="C217" s="43"/>
      <c r="D217" s="231"/>
      <c r="E217" s="43"/>
      <c r="F217" s="43"/>
      <c r="G217" s="43"/>
      <c r="H217" s="43"/>
      <c r="I217" s="43"/>
      <c r="J217" s="43"/>
      <c r="K217" s="232"/>
      <c r="L217" s="232"/>
      <c r="M217" s="232"/>
      <c r="N217" s="232"/>
      <c r="O217" s="232"/>
      <c r="P217" s="232"/>
      <c r="Q217" s="232"/>
      <c r="R217" s="232"/>
      <c r="S217" s="232"/>
      <c r="T217" s="232"/>
      <c r="U217" s="206"/>
      <c r="V217" s="206"/>
      <c r="W217" s="206"/>
      <c r="X217" s="206"/>
      <c r="Y217" s="206"/>
      <c r="Z217" s="206"/>
      <c r="AA217" s="235"/>
      <c r="AC217" s="237"/>
      <c r="AD217" s="238"/>
    </row>
    <row r="218" spans="1:30" s="180" customFormat="1" x14ac:dyDescent="0.3">
      <c r="A218" s="43"/>
      <c r="B218" s="43"/>
      <c r="C218" s="43"/>
      <c r="D218" s="231"/>
      <c r="E218" s="43"/>
      <c r="F218" s="43"/>
      <c r="G218" s="43"/>
      <c r="H218" s="43"/>
      <c r="I218" s="43"/>
      <c r="J218" s="43"/>
      <c r="K218" s="232"/>
      <c r="L218" s="232"/>
      <c r="M218" s="232"/>
      <c r="N218" s="232"/>
      <c r="O218" s="232"/>
      <c r="P218" s="232"/>
      <c r="Q218" s="232"/>
      <c r="R218" s="232"/>
      <c r="S218" s="232"/>
      <c r="T218" s="232"/>
      <c r="U218" s="206"/>
      <c r="V218" s="206"/>
      <c r="W218" s="206"/>
      <c r="X218" s="206"/>
      <c r="Y218" s="206"/>
      <c r="Z218" s="206"/>
      <c r="AA218" s="235"/>
      <c r="AC218" s="237"/>
      <c r="AD218" s="238"/>
    </row>
    <row r="219" spans="1:30" s="180" customFormat="1" x14ac:dyDescent="0.3">
      <c r="A219" s="43"/>
      <c r="B219" s="43"/>
      <c r="C219" s="43"/>
      <c r="D219" s="231"/>
      <c r="E219" s="43"/>
      <c r="F219" s="43"/>
      <c r="G219" s="43"/>
      <c r="H219" s="43"/>
      <c r="I219" s="43"/>
      <c r="J219" s="43"/>
      <c r="K219" s="232"/>
      <c r="L219" s="232"/>
      <c r="M219" s="232"/>
      <c r="N219" s="232"/>
      <c r="O219" s="232"/>
      <c r="P219" s="232"/>
      <c r="Q219" s="232"/>
      <c r="R219" s="232"/>
      <c r="S219" s="232"/>
      <c r="T219" s="232"/>
      <c r="U219" s="206"/>
      <c r="V219" s="206"/>
      <c r="W219" s="206"/>
      <c r="X219" s="206"/>
      <c r="Y219" s="206"/>
      <c r="Z219" s="206"/>
      <c r="AA219" s="235"/>
      <c r="AC219" s="237"/>
      <c r="AD219" s="238"/>
    </row>
    <row r="220" spans="1:30" s="180" customFormat="1" x14ac:dyDescent="0.3">
      <c r="A220" s="43"/>
      <c r="B220" s="43"/>
      <c r="C220" s="43"/>
      <c r="D220" s="231"/>
      <c r="E220" s="43"/>
      <c r="F220" s="43"/>
      <c r="G220" s="43"/>
      <c r="H220" s="43"/>
      <c r="I220" s="43"/>
      <c r="J220" s="43"/>
      <c r="K220" s="232"/>
      <c r="L220" s="232"/>
      <c r="M220" s="232"/>
      <c r="N220" s="232"/>
      <c r="O220" s="232"/>
      <c r="P220" s="232"/>
      <c r="Q220" s="232"/>
      <c r="R220" s="232"/>
      <c r="S220" s="232"/>
      <c r="T220" s="232"/>
      <c r="U220" s="206"/>
      <c r="V220" s="206"/>
      <c r="W220" s="206"/>
      <c r="X220" s="206"/>
      <c r="Y220" s="206"/>
      <c r="Z220" s="206"/>
      <c r="AA220" s="235"/>
      <c r="AC220" s="237"/>
      <c r="AD220" s="238"/>
    </row>
    <row r="221" spans="1:30" s="180" customFormat="1" x14ac:dyDescent="0.3">
      <c r="A221" s="43"/>
      <c r="B221" s="43"/>
      <c r="C221" s="43"/>
      <c r="D221" s="231"/>
      <c r="E221" s="43"/>
      <c r="F221" s="43"/>
      <c r="G221" s="43"/>
      <c r="H221" s="43"/>
      <c r="I221" s="43"/>
      <c r="J221" s="43"/>
      <c r="K221" s="232"/>
      <c r="L221" s="232"/>
      <c r="M221" s="232"/>
      <c r="N221" s="232"/>
      <c r="O221" s="232"/>
      <c r="P221" s="232"/>
      <c r="Q221" s="232"/>
      <c r="R221" s="232"/>
      <c r="S221" s="232"/>
      <c r="T221" s="232"/>
      <c r="U221" s="206"/>
      <c r="V221" s="206"/>
      <c r="W221" s="206"/>
      <c r="X221" s="206"/>
      <c r="Y221" s="206"/>
      <c r="Z221" s="206"/>
      <c r="AA221" s="235"/>
      <c r="AC221" s="237"/>
      <c r="AD221" s="238"/>
    </row>
    <row r="222" spans="1:30" s="180" customFormat="1" x14ac:dyDescent="0.3">
      <c r="A222" s="43"/>
      <c r="B222" s="43"/>
      <c r="C222" s="43"/>
      <c r="D222" s="231"/>
      <c r="E222" s="43"/>
      <c r="F222" s="43"/>
      <c r="G222" s="43"/>
      <c r="H222" s="43"/>
      <c r="I222" s="43"/>
      <c r="J222" s="43"/>
      <c r="K222" s="232"/>
      <c r="L222" s="232"/>
      <c r="M222" s="232"/>
      <c r="N222" s="232"/>
      <c r="O222" s="232"/>
      <c r="P222" s="232"/>
      <c r="Q222" s="232"/>
      <c r="R222" s="232"/>
      <c r="S222" s="232"/>
      <c r="T222" s="232"/>
      <c r="U222" s="206"/>
      <c r="V222" s="206"/>
      <c r="W222" s="206"/>
      <c r="X222" s="206"/>
      <c r="Y222" s="206"/>
      <c r="Z222" s="206"/>
      <c r="AA222" s="235"/>
      <c r="AC222" s="237"/>
      <c r="AD222" s="238"/>
    </row>
    <row r="223" spans="1:30" s="180" customFormat="1" x14ac:dyDescent="0.3">
      <c r="A223" s="43"/>
      <c r="B223" s="43"/>
      <c r="C223" s="43"/>
      <c r="D223" s="231"/>
      <c r="E223" s="43"/>
      <c r="F223" s="43"/>
      <c r="G223" s="43"/>
      <c r="H223" s="43"/>
      <c r="I223" s="43"/>
      <c r="J223" s="43"/>
      <c r="K223" s="232"/>
      <c r="L223" s="232"/>
      <c r="M223" s="232"/>
      <c r="N223" s="232"/>
      <c r="O223" s="232"/>
      <c r="P223" s="232"/>
      <c r="Q223" s="232"/>
      <c r="R223" s="232"/>
      <c r="S223" s="232"/>
      <c r="T223" s="232"/>
      <c r="U223" s="206"/>
      <c r="V223" s="206"/>
      <c r="W223" s="206"/>
      <c r="X223" s="206"/>
      <c r="Y223" s="206"/>
      <c r="Z223" s="206"/>
      <c r="AA223" s="235"/>
      <c r="AC223" s="237"/>
      <c r="AD223" s="238"/>
    </row>
    <row r="224" spans="1:30" s="180" customFormat="1" x14ac:dyDescent="0.3">
      <c r="A224" s="43"/>
      <c r="B224" s="43"/>
      <c r="C224" s="43"/>
      <c r="D224" s="231"/>
      <c r="E224" s="43"/>
      <c r="F224" s="43"/>
      <c r="G224" s="43"/>
      <c r="H224" s="43"/>
      <c r="I224" s="43"/>
      <c r="J224" s="43"/>
      <c r="K224" s="232"/>
      <c r="L224" s="232"/>
      <c r="M224" s="232"/>
      <c r="N224" s="232"/>
      <c r="O224" s="232"/>
      <c r="P224" s="232"/>
      <c r="Q224" s="232"/>
      <c r="R224" s="232"/>
      <c r="S224" s="232"/>
      <c r="T224" s="232"/>
      <c r="U224" s="206"/>
      <c r="V224" s="206"/>
      <c r="W224" s="206"/>
      <c r="X224" s="206"/>
      <c r="Y224" s="206"/>
      <c r="Z224" s="206"/>
      <c r="AA224" s="235"/>
      <c r="AC224" s="237"/>
      <c r="AD224" s="238"/>
    </row>
    <row r="225" spans="1:30" s="180" customFormat="1" x14ac:dyDescent="0.3">
      <c r="A225" s="43"/>
      <c r="B225" s="43"/>
      <c r="C225" s="43"/>
      <c r="D225" s="231"/>
      <c r="E225" s="43"/>
      <c r="F225" s="43"/>
      <c r="G225" s="43"/>
      <c r="H225" s="43"/>
      <c r="I225" s="43"/>
      <c r="J225" s="43"/>
      <c r="K225" s="232"/>
      <c r="L225" s="232"/>
      <c r="M225" s="232"/>
      <c r="N225" s="232"/>
      <c r="O225" s="232"/>
      <c r="P225" s="232"/>
      <c r="Q225" s="232"/>
      <c r="R225" s="232"/>
      <c r="S225" s="232"/>
      <c r="T225" s="232"/>
      <c r="U225" s="206"/>
      <c r="V225" s="206"/>
      <c r="W225" s="206"/>
      <c r="X225" s="206"/>
      <c r="Y225" s="206"/>
      <c r="Z225" s="206"/>
      <c r="AA225" s="235"/>
      <c r="AC225" s="237"/>
      <c r="AD225" s="238"/>
    </row>
    <row r="226" spans="1:30" s="180" customFormat="1" x14ac:dyDescent="0.3">
      <c r="A226" s="43"/>
      <c r="B226" s="43"/>
      <c r="C226" s="43"/>
      <c r="D226" s="231"/>
      <c r="E226" s="43"/>
      <c r="F226" s="43"/>
      <c r="G226" s="43"/>
      <c r="H226" s="43"/>
      <c r="I226" s="43"/>
      <c r="J226" s="43"/>
      <c r="K226" s="232"/>
      <c r="L226" s="232"/>
      <c r="M226" s="232"/>
      <c r="N226" s="232"/>
      <c r="O226" s="232"/>
      <c r="P226" s="232"/>
      <c r="Q226" s="232"/>
      <c r="R226" s="232"/>
      <c r="S226" s="232"/>
      <c r="T226" s="232"/>
      <c r="U226" s="206"/>
      <c r="V226" s="206"/>
      <c r="W226" s="206"/>
      <c r="X226" s="206"/>
      <c r="Y226" s="206"/>
      <c r="Z226" s="206"/>
      <c r="AA226" s="235"/>
      <c r="AC226" s="237"/>
      <c r="AD226" s="238"/>
    </row>
    <row r="227" spans="1:30" s="180" customFormat="1" x14ac:dyDescent="0.3">
      <c r="A227" s="43"/>
      <c r="B227" s="43"/>
      <c r="C227" s="43"/>
      <c r="D227" s="231"/>
      <c r="E227" s="43"/>
      <c r="F227" s="43"/>
      <c r="G227" s="43"/>
      <c r="H227" s="43"/>
      <c r="I227" s="43"/>
      <c r="J227" s="43"/>
      <c r="K227" s="232"/>
      <c r="L227" s="232"/>
      <c r="M227" s="232"/>
      <c r="N227" s="232"/>
      <c r="O227" s="232"/>
      <c r="P227" s="232"/>
      <c r="Q227" s="232"/>
      <c r="R227" s="232"/>
      <c r="S227" s="232"/>
      <c r="T227" s="232"/>
      <c r="U227" s="206"/>
      <c r="V227" s="206"/>
      <c r="W227" s="206"/>
      <c r="X227" s="206"/>
      <c r="Y227" s="206"/>
      <c r="Z227" s="206"/>
      <c r="AA227" s="235"/>
      <c r="AC227" s="237"/>
      <c r="AD227" s="238"/>
    </row>
    <row r="228" spans="1:30" s="180" customFormat="1" x14ac:dyDescent="0.3">
      <c r="A228" s="43"/>
      <c r="B228" s="43"/>
      <c r="C228" s="43"/>
      <c r="D228" s="231"/>
      <c r="E228" s="43"/>
      <c r="F228" s="43"/>
      <c r="G228" s="43"/>
      <c r="H228" s="43"/>
      <c r="I228" s="43"/>
      <c r="J228" s="43"/>
      <c r="K228" s="232"/>
      <c r="L228" s="232"/>
      <c r="M228" s="232"/>
      <c r="N228" s="232"/>
      <c r="O228" s="232"/>
      <c r="P228" s="232"/>
      <c r="Q228" s="232"/>
      <c r="R228" s="232"/>
      <c r="S228" s="232"/>
      <c r="T228" s="232"/>
      <c r="U228" s="206"/>
      <c r="V228" s="206"/>
      <c r="W228" s="206"/>
      <c r="X228" s="206"/>
      <c r="Y228" s="206"/>
      <c r="Z228" s="206"/>
      <c r="AA228" s="235"/>
      <c r="AC228" s="237"/>
      <c r="AD228" s="238"/>
    </row>
    <row r="229" spans="1:30" s="180" customFormat="1" x14ac:dyDescent="0.3">
      <c r="A229" s="43"/>
      <c r="B229" s="43"/>
      <c r="C229" s="43"/>
      <c r="D229" s="231"/>
      <c r="E229" s="43"/>
      <c r="F229" s="43"/>
      <c r="G229" s="43"/>
      <c r="H229" s="43"/>
      <c r="I229" s="43"/>
      <c r="J229" s="43"/>
      <c r="K229" s="232"/>
      <c r="L229" s="232"/>
      <c r="M229" s="232"/>
      <c r="N229" s="232"/>
      <c r="O229" s="232"/>
      <c r="P229" s="232"/>
      <c r="Q229" s="232"/>
      <c r="R229" s="232"/>
      <c r="S229" s="232"/>
      <c r="T229" s="232"/>
      <c r="U229" s="206"/>
      <c r="V229" s="206"/>
      <c r="W229" s="206"/>
      <c r="X229" s="206"/>
      <c r="Y229" s="206"/>
      <c r="Z229" s="206"/>
      <c r="AA229" s="235"/>
      <c r="AC229" s="237"/>
      <c r="AD229" s="238"/>
    </row>
    <row r="230" spans="1:30" s="180" customFormat="1" x14ac:dyDescent="0.3">
      <c r="A230" s="43"/>
      <c r="B230" s="43"/>
      <c r="C230" s="43"/>
      <c r="D230" s="231"/>
      <c r="E230" s="43"/>
      <c r="F230" s="43"/>
      <c r="G230" s="43"/>
      <c r="H230" s="43"/>
      <c r="I230" s="43"/>
      <c r="J230" s="43"/>
      <c r="K230" s="232"/>
      <c r="L230" s="232"/>
      <c r="M230" s="232"/>
      <c r="N230" s="232"/>
      <c r="O230" s="232"/>
      <c r="P230" s="232"/>
      <c r="Q230" s="232"/>
      <c r="R230" s="232"/>
      <c r="S230" s="232"/>
      <c r="T230" s="232"/>
      <c r="U230" s="206"/>
      <c r="V230" s="206"/>
      <c r="W230" s="206"/>
      <c r="X230" s="206"/>
      <c r="Y230" s="206"/>
      <c r="Z230" s="206"/>
      <c r="AA230" s="235"/>
      <c r="AC230" s="237"/>
      <c r="AD230" s="238"/>
    </row>
    <row r="231" spans="1:30" s="180" customFormat="1" x14ac:dyDescent="0.3">
      <c r="A231" s="43"/>
      <c r="B231" s="43"/>
      <c r="C231" s="43"/>
      <c r="D231" s="231"/>
      <c r="E231" s="43"/>
      <c r="F231" s="43"/>
      <c r="G231" s="43"/>
      <c r="H231" s="43"/>
      <c r="I231" s="43"/>
      <c r="J231" s="43"/>
      <c r="K231" s="232"/>
      <c r="L231" s="232"/>
      <c r="M231" s="232"/>
      <c r="N231" s="232"/>
      <c r="O231" s="232"/>
      <c r="P231" s="232"/>
      <c r="Q231" s="232"/>
      <c r="R231" s="232"/>
      <c r="S231" s="232"/>
      <c r="T231" s="232"/>
      <c r="U231" s="206"/>
      <c r="V231" s="206"/>
      <c r="W231" s="206"/>
      <c r="X231" s="206"/>
      <c r="Y231" s="206"/>
      <c r="Z231" s="206"/>
      <c r="AA231" s="235"/>
      <c r="AC231" s="237"/>
      <c r="AD231" s="238"/>
    </row>
    <row r="232" spans="1:30" s="180" customFormat="1" x14ac:dyDescent="0.3">
      <c r="A232" s="43"/>
      <c r="B232" s="43"/>
      <c r="C232" s="43"/>
      <c r="D232" s="231"/>
      <c r="E232" s="43"/>
      <c r="F232" s="43"/>
      <c r="G232" s="43"/>
      <c r="H232" s="43"/>
      <c r="I232" s="43"/>
      <c r="J232" s="43"/>
      <c r="K232" s="232"/>
      <c r="L232" s="232"/>
      <c r="M232" s="232"/>
      <c r="N232" s="232"/>
      <c r="O232" s="232"/>
      <c r="P232" s="232"/>
      <c r="Q232" s="232"/>
      <c r="R232" s="232"/>
      <c r="S232" s="232"/>
      <c r="T232" s="232"/>
      <c r="U232" s="206"/>
      <c r="V232" s="206"/>
      <c r="W232" s="206"/>
      <c r="X232" s="206"/>
      <c r="Y232" s="206"/>
      <c r="Z232" s="206"/>
      <c r="AA232" s="235"/>
      <c r="AC232" s="237"/>
      <c r="AD232" s="238"/>
    </row>
    <row r="233" spans="1:30" s="180" customFormat="1" x14ac:dyDescent="0.3">
      <c r="A233" s="43"/>
      <c r="B233" s="43"/>
      <c r="C233" s="43"/>
      <c r="D233" s="231"/>
      <c r="E233" s="43"/>
      <c r="F233" s="43"/>
      <c r="G233" s="43"/>
      <c r="H233" s="43"/>
      <c r="I233" s="43"/>
      <c r="J233" s="43"/>
      <c r="K233" s="232"/>
      <c r="L233" s="232"/>
      <c r="M233" s="232"/>
      <c r="N233" s="232"/>
      <c r="O233" s="232"/>
      <c r="P233" s="232"/>
      <c r="Q233" s="232"/>
      <c r="R233" s="232"/>
      <c r="S233" s="232"/>
      <c r="T233" s="232"/>
      <c r="U233" s="206"/>
      <c r="V233" s="206"/>
      <c r="W233" s="206"/>
      <c r="X233" s="206"/>
      <c r="Y233" s="206"/>
      <c r="Z233" s="206"/>
      <c r="AA233" s="235"/>
      <c r="AC233" s="237"/>
      <c r="AD233" s="238"/>
    </row>
    <row r="234" spans="1:30" s="180" customFormat="1" x14ac:dyDescent="0.3">
      <c r="A234" s="43"/>
      <c r="B234" s="43"/>
      <c r="C234" s="43"/>
      <c r="D234" s="231"/>
      <c r="E234" s="43"/>
      <c r="F234" s="43"/>
      <c r="G234" s="43"/>
      <c r="H234" s="43"/>
      <c r="I234" s="43"/>
      <c r="J234" s="43"/>
      <c r="K234" s="232"/>
      <c r="L234" s="232"/>
      <c r="M234" s="232"/>
      <c r="N234" s="232"/>
      <c r="O234" s="232"/>
      <c r="P234" s="232"/>
      <c r="Q234" s="232"/>
      <c r="R234" s="232"/>
      <c r="S234" s="232"/>
      <c r="T234" s="232"/>
      <c r="U234" s="206"/>
      <c r="V234" s="206"/>
      <c r="W234" s="206"/>
      <c r="X234" s="206"/>
      <c r="Y234" s="206"/>
      <c r="Z234" s="206"/>
      <c r="AA234" s="235"/>
      <c r="AC234" s="237"/>
      <c r="AD234" s="238"/>
    </row>
    <row r="235" spans="1:30" s="180" customFormat="1" x14ac:dyDescent="0.3">
      <c r="A235" s="43"/>
      <c r="B235" s="43"/>
      <c r="C235" s="43"/>
      <c r="D235" s="231"/>
      <c r="E235" s="43"/>
      <c r="F235" s="43"/>
      <c r="G235" s="43"/>
      <c r="H235" s="43"/>
      <c r="I235" s="43"/>
      <c r="J235" s="43"/>
      <c r="K235" s="232"/>
      <c r="L235" s="232"/>
      <c r="M235" s="232"/>
      <c r="N235" s="232"/>
      <c r="O235" s="232"/>
      <c r="P235" s="232"/>
      <c r="Q235" s="232"/>
      <c r="R235" s="232"/>
      <c r="S235" s="232"/>
      <c r="T235" s="232"/>
      <c r="U235" s="206"/>
      <c r="V235" s="206"/>
      <c r="W235" s="206"/>
      <c r="X235" s="206"/>
      <c r="Y235" s="206"/>
      <c r="Z235" s="206"/>
      <c r="AA235" s="235"/>
      <c r="AC235" s="237"/>
      <c r="AD235" s="238"/>
    </row>
    <row r="236" spans="1:30" s="180" customFormat="1" x14ac:dyDescent="0.3">
      <c r="A236" s="43"/>
      <c r="B236" s="43"/>
      <c r="C236" s="43"/>
      <c r="D236" s="231"/>
      <c r="E236" s="43"/>
      <c r="F236" s="43"/>
      <c r="G236" s="43"/>
      <c r="H236" s="43"/>
      <c r="I236" s="43"/>
      <c r="J236" s="43"/>
      <c r="K236" s="232"/>
      <c r="L236" s="232"/>
      <c r="M236" s="232"/>
      <c r="N236" s="232"/>
      <c r="O236" s="232"/>
      <c r="P236" s="232"/>
      <c r="Q236" s="232"/>
      <c r="R236" s="232"/>
      <c r="S236" s="232"/>
      <c r="T236" s="232"/>
      <c r="U236" s="206"/>
      <c r="V236" s="206"/>
      <c r="W236" s="206"/>
      <c r="X236" s="206"/>
      <c r="Y236" s="206"/>
      <c r="Z236" s="206"/>
      <c r="AA236" s="235"/>
      <c r="AC236" s="237"/>
      <c r="AD236" s="238"/>
    </row>
    <row r="237" spans="1:30" s="180" customFormat="1" x14ac:dyDescent="0.3">
      <c r="A237" s="43"/>
      <c r="B237" s="43"/>
      <c r="C237" s="43"/>
      <c r="D237" s="231"/>
      <c r="E237" s="43"/>
      <c r="F237" s="43"/>
      <c r="G237" s="43"/>
      <c r="H237" s="43"/>
      <c r="I237" s="43"/>
      <c r="J237" s="43"/>
      <c r="K237" s="232"/>
      <c r="L237" s="232"/>
      <c r="M237" s="232"/>
      <c r="N237" s="232"/>
      <c r="O237" s="232"/>
      <c r="P237" s="232"/>
      <c r="Q237" s="232"/>
      <c r="R237" s="232"/>
      <c r="S237" s="232"/>
      <c r="T237" s="232"/>
      <c r="U237" s="206"/>
      <c r="V237" s="206"/>
      <c r="W237" s="206"/>
      <c r="X237" s="206"/>
      <c r="Y237" s="206"/>
      <c r="Z237" s="206"/>
      <c r="AA237" s="235"/>
      <c r="AC237" s="237"/>
      <c r="AD237" s="238"/>
    </row>
    <row r="238" spans="1:30" s="180" customFormat="1" x14ac:dyDescent="0.3">
      <c r="A238" s="43"/>
      <c r="B238" s="43"/>
      <c r="C238" s="43"/>
      <c r="D238" s="231"/>
      <c r="E238" s="43"/>
      <c r="F238" s="43"/>
      <c r="G238" s="43"/>
      <c r="H238" s="43"/>
      <c r="I238" s="43"/>
      <c r="J238" s="43"/>
      <c r="K238" s="232"/>
      <c r="L238" s="232"/>
      <c r="M238" s="232"/>
      <c r="N238" s="232"/>
      <c r="O238" s="232"/>
      <c r="P238" s="232"/>
      <c r="Q238" s="232"/>
      <c r="R238" s="232"/>
      <c r="S238" s="232"/>
      <c r="T238" s="232"/>
      <c r="U238" s="206"/>
      <c r="V238" s="206"/>
      <c r="W238" s="206"/>
      <c r="X238" s="206"/>
      <c r="Y238" s="206"/>
      <c r="Z238" s="206"/>
      <c r="AA238" s="235"/>
      <c r="AC238" s="237"/>
      <c r="AD238" s="238"/>
    </row>
    <row r="239" spans="1:30" s="180" customFormat="1" x14ac:dyDescent="0.3">
      <c r="A239" s="43"/>
      <c r="B239" s="43"/>
      <c r="C239" s="43"/>
      <c r="D239" s="231"/>
      <c r="E239" s="43"/>
      <c r="F239" s="43"/>
      <c r="G239" s="43"/>
      <c r="H239" s="43"/>
      <c r="I239" s="43"/>
      <c r="J239" s="43"/>
      <c r="K239" s="232"/>
      <c r="L239" s="232"/>
      <c r="M239" s="232"/>
      <c r="N239" s="232"/>
      <c r="O239" s="232"/>
      <c r="P239" s="232"/>
      <c r="Q239" s="232"/>
      <c r="R239" s="232"/>
      <c r="S239" s="232"/>
      <c r="T239" s="232"/>
      <c r="U239" s="206"/>
      <c r="V239" s="206"/>
      <c r="W239" s="206"/>
      <c r="X239" s="206"/>
      <c r="Y239" s="206"/>
      <c r="Z239" s="206"/>
      <c r="AA239" s="235"/>
      <c r="AC239" s="237"/>
      <c r="AD239" s="238"/>
    </row>
    <row r="240" spans="1:30" s="180" customFormat="1" x14ac:dyDescent="0.3">
      <c r="A240" s="43"/>
      <c r="B240" s="43"/>
      <c r="C240" s="43"/>
      <c r="D240" s="231"/>
      <c r="E240" s="43"/>
      <c r="F240" s="43"/>
      <c r="G240" s="43"/>
      <c r="H240" s="43"/>
      <c r="I240" s="43"/>
      <c r="J240" s="43"/>
      <c r="K240" s="232"/>
      <c r="L240" s="232"/>
      <c r="M240" s="232"/>
      <c r="N240" s="232"/>
      <c r="O240" s="232"/>
      <c r="P240" s="232"/>
      <c r="Q240" s="232"/>
      <c r="R240" s="232"/>
      <c r="S240" s="232"/>
      <c r="T240" s="232"/>
      <c r="U240" s="206"/>
      <c r="V240" s="206"/>
      <c r="W240" s="206"/>
      <c r="X240" s="206"/>
      <c r="Y240" s="206"/>
      <c r="Z240" s="206"/>
      <c r="AA240" s="235"/>
      <c r="AC240" s="237"/>
      <c r="AD240" s="238"/>
    </row>
    <row r="241" spans="1:30" s="180" customFormat="1" x14ac:dyDescent="0.3">
      <c r="A241" s="43"/>
      <c r="B241" s="43"/>
      <c r="C241" s="43"/>
      <c r="D241" s="231"/>
      <c r="E241" s="43"/>
      <c r="F241" s="43"/>
      <c r="G241" s="43"/>
      <c r="H241" s="43"/>
      <c r="I241" s="43"/>
      <c r="J241" s="43"/>
      <c r="K241" s="232"/>
      <c r="L241" s="232"/>
      <c r="M241" s="232"/>
      <c r="N241" s="232"/>
      <c r="O241" s="232"/>
      <c r="P241" s="232"/>
      <c r="Q241" s="232"/>
      <c r="R241" s="232"/>
      <c r="S241" s="232"/>
      <c r="T241" s="232"/>
      <c r="U241" s="206"/>
      <c r="V241" s="206"/>
      <c r="W241" s="206"/>
      <c r="X241" s="206"/>
      <c r="Y241" s="206"/>
      <c r="Z241" s="206"/>
      <c r="AA241" s="235"/>
      <c r="AC241" s="237"/>
      <c r="AD241" s="238"/>
    </row>
    <row r="242" spans="1:30" s="180" customFormat="1" x14ac:dyDescent="0.3">
      <c r="A242" s="43"/>
      <c r="B242" s="43"/>
      <c r="C242" s="43"/>
      <c r="D242" s="231"/>
      <c r="E242" s="43"/>
      <c r="F242" s="43"/>
      <c r="G242" s="43"/>
      <c r="H242" s="43"/>
      <c r="I242" s="43"/>
      <c r="J242" s="43"/>
      <c r="K242" s="232"/>
      <c r="L242" s="232"/>
      <c r="M242" s="232"/>
      <c r="N242" s="232"/>
      <c r="O242" s="232"/>
      <c r="P242" s="232"/>
      <c r="Q242" s="232"/>
      <c r="R242" s="232"/>
      <c r="S242" s="232"/>
      <c r="T242" s="232"/>
      <c r="U242" s="206"/>
      <c r="V242" s="206"/>
      <c r="W242" s="206"/>
      <c r="X242" s="206"/>
      <c r="Y242" s="206"/>
      <c r="Z242" s="206"/>
      <c r="AA242" s="235"/>
      <c r="AC242" s="237"/>
      <c r="AD242" s="238"/>
    </row>
    <row r="243" spans="1:30" s="180" customFormat="1" x14ac:dyDescent="0.3">
      <c r="A243" s="43"/>
      <c r="B243" s="43"/>
      <c r="C243" s="43"/>
      <c r="D243" s="231"/>
      <c r="E243" s="43"/>
      <c r="F243" s="43"/>
      <c r="G243" s="43"/>
      <c r="H243" s="43"/>
      <c r="I243" s="43"/>
      <c r="J243" s="43"/>
      <c r="K243" s="232"/>
      <c r="L243" s="232"/>
      <c r="M243" s="232"/>
      <c r="N243" s="232"/>
      <c r="O243" s="232"/>
      <c r="P243" s="232"/>
      <c r="Q243" s="232"/>
      <c r="R243" s="232"/>
      <c r="S243" s="232"/>
      <c r="T243" s="232"/>
      <c r="U243" s="206"/>
      <c r="V243" s="206"/>
      <c r="W243" s="206"/>
      <c r="X243" s="206"/>
      <c r="Y243" s="206"/>
      <c r="Z243" s="206"/>
      <c r="AA243" s="235"/>
      <c r="AC243" s="237"/>
      <c r="AD243" s="238"/>
    </row>
    <row r="244" spans="1:30" s="180" customFormat="1" x14ac:dyDescent="0.3">
      <c r="A244" s="43"/>
      <c r="B244" s="43"/>
      <c r="C244" s="43"/>
      <c r="D244" s="231"/>
      <c r="E244" s="43"/>
      <c r="F244" s="43"/>
      <c r="G244" s="43"/>
      <c r="H244" s="43"/>
      <c r="I244" s="43"/>
      <c r="J244" s="43"/>
      <c r="K244" s="232"/>
      <c r="L244" s="232"/>
      <c r="M244" s="232"/>
      <c r="N244" s="232"/>
      <c r="O244" s="232"/>
      <c r="P244" s="232"/>
      <c r="Q244" s="232"/>
      <c r="R244" s="232"/>
      <c r="S244" s="232"/>
      <c r="T244" s="232"/>
      <c r="U244" s="206"/>
      <c r="V244" s="206"/>
      <c r="W244" s="206"/>
      <c r="X244" s="206"/>
      <c r="Y244" s="206"/>
      <c r="Z244" s="206"/>
      <c r="AA244" s="235"/>
      <c r="AC244" s="237"/>
      <c r="AD244" s="238"/>
    </row>
    <row r="245" spans="1:30" s="180" customFormat="1" x14ac:dyDescent="0.3">
      <c r="A245" s="43"/>
      <c r="B245" s="43"/>
      <c r="C245" s="43"/>
      <c r="D245" s="231"/>
      <c r="E245" s="43"/>
      <c r="F245" s="43"/>
      <c r="G245" s="43"/>
      <c r="H245" s="43"/>
      <c r="I245" s="43"/>
      <c r="J245" s="43"/>
      <c r="K245" s="232"/>
      <c r="L245" s="232"/>
      <c r="M245" s="232"/>
      <c r="N245" s="232"/>
      <c r="O245" s="232"/>
      <c r="P245" s="232"/>
      <c r="Q245" s="232"/>
      <c r="R245" s="232"/>
      <c r="S245" s="232"/>
      <c r="T245" s="232"/>
      <c r="U245" s="206"/>
      <c r="V245" s="206"/>
      <c r="W245" s="206"/>
      <c r="X245" s="206"/>
      <c r="Y245" s="206"/>
      <c r="Z245" s="206"/>
      <c r="AA245" s="235"/>
      <c r="AC245" s="237"/>
      <c r="AD245" s="238"/>
    </row>
    <row r="246" spans="1:30" s="180" customFormat="1" x14ac:dyDescent="0.3">
      <c r="A246" s="43"/>
      <c r="B246" s="43"/>
      <c r="C246" s="43"/>
      <c r="D246" s="231"/>
      <c r="E246" s="43"/>
      <c r="F246" s="43"/>
      <c r="G246" s="43"/>
      <c r="H246" s="43"/>
      <c r="I246" s="43"/>
      <c r="J246" s="43"/>
      <c r="K246" s="232"/>
      <c r="L246" s="232"/>
      <c r="M246" s="232"/>
      <c r="N246" s="232"/>
      <c r="O246" s="232"/>
      <c r="P246" s="232"/>
      <c r="Q246" s="232"/>
      <c r="R246" s="232"/>
      <c r="S246" s="232"/>
      <c r="T246" s="232"/>
      <c r="U246" s="206"/>
      <c r="V246" s="206"/>
      <c r="W246" s="206"/>
      <c r="X246" s="206"/>
      <c r="Y246" s="206"/>
      <c r="Z246" s="206"/>
      <c r="AA246" s="235"/>
      <c r="AC246" s="237"/>
      <c r="AD246" s="238"/>
    </row>
    <row r="247" spans="1:30" s="180" customFormat="1" x14ac:dyDescent="0.3">
      <c r="A247" s="43"/>
      <c r="B247" s="43"/>
      <c r="C247" s="43"/>
      <c r="D247" s="231"/>
      <c r="E247" s="43"/>
      <c r="F247" s="43"/>
      <c r="G247" s="43"/>
      <c r="H247" s="43"/>
      <c r="I247" s="43"/>
      <c r="J247" s="43"/>
      <c r="K247" s="232"/>
      <c r="L247" s="232"/>
      <c r="M247" s="232"/>
      <c r="N247" s="232"/>
      <c r="O247" s="232"/>
      <c r="P247" s="232"/>
      <c r="Q247" s="232"/>
      <c r="R247" s="232"/>
      <c r="S247" s="232"/>
      <c r="T247" s="232"/>
      <c r="U247" s="206"/>
      <c r="V247" s="206"/>
      <c r="W247" s="206"/>
      <c r="X247" s="206"/>
      <c r="Y247" s="206"/>
      <c r="Z247" s="206"/>
      <c r="AA247" s="235"/>
      <c r="AC247" s="237"/>
      <c r="AD247" s="238"/>
    </row>
    <row r="248" spans="1:30" s="180" customFormat="1" x14ac:dyDescent="0.3">
      <c r="A248" s="43"/>
      <c r="B248" s="43"/>
      <c r="C248" s="43"/>
      <c r="D248" s="231"/>
      <c r="E248" s="43"/>
      <c r="F248" s="43"/>
      <c r="G248" s="43"/>
      <c r="H248" s="43"/>
      <c r="I248" s="43"/>
      <c r="J248" s="43"/>
      <c r="K248" s="232"/>
      <c r="L248" s="232"/>
      <c r="M248" s="232"/>
      <c r="N248" s="232"/>
      <c r="O248" s="232"/>
      <c r="P248" s="232"/>
      <c r="Q248" s="232"/>
      <c r="R248" s="232"/>
      <c r="S248" s="232"/>
      <c r="T248" s="232"/>
      <c r="U248" s="206"/>
      <c r="V248" s="206"/>
      <c r="W248" s="206"/>
      <c r="X248" s="206"/>
      <c r="Y248" s="206"/>
      <c r="Z248" s="206"/>
      <c r="AA248" s="235"/>
      <c r="AC248" s="237"/>
      <c r="AD248" s="238"/>
    </row>
    <row r="249" spans="1:30" s="180" customFormat="1" x14ac:dyDescent="0.3">
      <c r="A249" s="43"/>
      <c r="B249" s="43"/>
      <c r="C249" s="43"/>
      <c r="D249" s="231"/>
      <c r="E249" s="43"/>
      <c r="F249" s="43"/>
      <c r="G249" s="43"/>
      <c r="H249" s="43"/>
      <c r="I249" s="43"/>
      <c r="J249" s="43"/>
      <c r="K249" s="232"/>
      <c r="L249" s="232"/>
      <c r="M249" s="232"/>
      <c r="N249" s="232"/>
      <c r="O249" s="232"/>
      <c r="P249" s="232"/>
      <c r="Q249" s="232"/>
      <c r="R249" s="232"/>
      <c r="S249" s="232"/>
      <c r="T249" s="232"/>
      <c r="U249" s="206"/>
      <c r="V249" s="206"/>
      <c r="W249" s="206"/>
      <c r="X249" s="206"/>
      <c r="Y249" s="206"/>
      <c r="Z249" s="206"/>
      <c r="AA249" s="235"/>
      <c r="AC249" s="237"/>
      <c r="AD249" s="238"/>
    </row>
    <row r="250" spans="1:30" s="180" customFormat="1" x14ac:dyDescent="0.3">
      <c r="A250" s="43"/>
      <c r="B250" s="43"/>
      <c r="C250" s="43"/>
      <c r="D250" s="231"/>
      <c r="E250" s="43"/>
      <c r="F250" s="43"/>
      <c r="G250" s="43"/>
      <c r="H250" s="43"/>
      <c r="I250" s="43"/>
      <c r="J250" s="43"/>
      <c r="K250" s="232"/>
      <c r="L250" s="232"/>
      <c r="M250" s="232"/>
      <c r="N250" s="232"/>
      <c r="O250" s="232"/>
      <c r="P250" s="232"/>
      <c r="Q250" s="232"/>
      <c r="R250" s="232"/>
      <c r="S250" s="232"/>
      <c r="T250" s="232"/>
      <c r="U250" s="206"/>
      <c r="V250" s="206"/>
      <c r="W250" s="206"/>
      <c r="X250" s="206"/>
      <c r="Y250" s="206"/>
      <c r="Z250" s="206"/>
      <c r="AA250" s="235"/>
      <c r="AC250" s="237"/>
      <c r="AD250" s="238"/>
    </row>
    <row r="251" spans="1:30" s="180" customFormat="1" x14ac:dyDescent="0.3">
      <c r="A251" s="43"/>
      <c r="B251" s="43"/>
      <c r="C251" s="43"/>
      <c r="D251" s="231"/>
      <c r="E251" s="43"/>
      <c r="F251" s="43"/>
      <c r="G251" s="43"/>
      <c r="H251" s="43"/>
      <c r="I251" s="43"/>
      <c r="J251" s="43"/>
      <c r="K251" s="232"/>
      <c r="L251" s="232"/>
      <c r="M251" s="232"/>
      <c r="N251" s="232"/>
      <c r="O251" s="232"/>
      <c r="P251" s="232"/>
      <c r="Q251" s="232"/>
      <c r="R251" s="232"/>
      <c r="S251" s="232"/>
      <c r="T251" s="232"/>
      <c r="U251" s="206"/>
      <c r="V251" s="206"/>
      <c r="W251" s="206"/>
      <c r="X251" s="206"/>
      <c r="Y251" s="206"/>
      <c r="Z251" s="206"/>
      <c r="AA251" s="235"/>
      <c r="AC251" s="237"/>
      <c r="AD251" s="238"/>
    </row>
    <row r="252" spans="1:30" s="180" customFormat="1" x14ac:dyDescent="0.3">
      <c r="A252" s="43"/>
      <c r="B252" s="43"/>
      <c r="C252" s="43"/>
      <c r="D252" s="231"/>
      <c r="E252" s="43"/>
      <c r="F252" s="43"/>
      <c r="G252" s="43"/>
      <c r="H252" s="43"/>
      <c r="I252" s="43"/>
      <c r="J252" s="43"/>
      <c r="K252" s="232"/>
      <c r="L252" s="232"/>
      <c r="M252" s="232"/>
      <c r="N252" s="232"/>
      <c r="O252" s="232"/>
      <c r="P252" s="232"/>
      <c r="Q252" s="232"/>
      <c r="R252" s="232"/>
      <c r="S252" s="232"/>
      <c r="T252" s="232"/>
      <c r="U252" s="206"/>
      <c r="V252" s="206"/>
      <c r="W252" s="206"/>
      <c r="X252" s="206"/>
      <c r="Y252" s="206"/>
      <c r="Z252" s="206"/>
      <c r="AA252" s="235"/>
      <c r="AC252" s="237"/>
      <c r="AD252" s="238"/>
    </row>
    <row r="253" spans="1:30" s="180" customFormat="1" x14ac:dyDescent="0.3">
      <c r="A253" s="43"/>
      <c r="B253" s="43"/>
      <c r="C253" s="43"/>
      <c r="D253" s="231"/>
      <c r="E253" s="43"/>
      <c r="F253" s="43"/>
      <c r="G253" s="43"/>
      <c r="H253" s="43"/>
      <c r="I253" s="43"/>
      <c r="J253" s="43"/>
      <c r="K253" s="232"/>
      <c r="L253" s="232"/>
      <c r="M253" s="232"/>
      <c r="N253" s="232"/>
      <c r="O253" s="232"/>
      <c r="P253" s="232"/>
      <c r="Q253" s="232"/>
      <c r="R253" s="232"/>
      <c r="S253" s="232"/>
      <c r="T253" s="232"/>
      <c r="U253" s="206"/>
      <c r="V253" s="206"/>
      <c r="W253" s="206"/>
      <c r="X253" s="206"/>
      <c r="Y253" s="206"/>
      <c r="Z253" s="206"/>
      <c r="AA253" s="235"/>
      <c r="AC253" s="237"/>
      <c r="AD253" s="238"/>
    </row>
    <row r="254" spans="1:30" s="180" customFormat="1" x14ac:dyDescent="0.3">
      <c r="A254" s="43"/>
      <c r="B254" s="43"/>
      <c r="C254" s="43"/>
      <c r="D254" s="231"/>
      <c r="E254" s="43"/>
      <c r="F254" s="43"/>
      <c r="G254" s="43"/>
      <c r="H254" s="43"/>
      <c r="I254" s="43"/>
      <c r="J254" s="43"/>
      <c r="K254" s="232"/>
      <c r="L254" s="232"/>
      <c r="M254" s="232"/>
      <c r="N254" s="232"/>
      <c r="O254" s="232"/>
      <c r="P254" s="232"/>
      <c r="Q254" s="232"/>
      <c r="R254" s="232"/>
      <c r="S254" s="232"/>
      <c r="T254" s="232"/>
      <c r="U254" s="206"/>
      <c r="V254" s="206"/>
      <c r="W254" s="206"/>
      <c r="X254" s="206"/>
      <c r="Y254" s="206"/>
      <c r="Z254" s="206"/>
      <c r="AA254" s="235"/>
      <c r="AC254" s="237"/>
      <c r="AD254" s="238"/>
    </row>
    <row r="255" spans="1:30" s="180" customFormat="1" x14ac:dyDescent="0.3">
      <c r="A255" s="43"/>
      <c r="B255" s="43"/>
      <c r="C255" s="43"/>
      <c r="D255" s="231"/>
      <c r="E255" s="43"/>
      <c r="F255" s="43"/>
      <c r="G255" s="43"/>
      <c r="H255" s="43"/>
      <c r="I255" s="43"/>
      <c r="J255" s="43"/>
      <c r="K255" s="232"/>
      <c r="L255" s="232"/>
      <c r="M255" s="232"/>
      <c r="N255" s="232"/>
      <c r="O255" s="232"/>
      <c r="P255" s="232"/>
      <c r="Q255" s="232"/>
      <c r="R255" s="232"/>
      <c r="S255" s="232"/>
      <c r="T255" s="232"/>
      <c r="U255" s="206"/>
      <c r="V255" s="206"/>
      <c r="W255" s="206"/>
      <c r="X255" s="206"/>
      <c r="Y255" s="206"/>
      <c r="Z255" s="206"/>
      <c r="AA255" s="235"/>
      <c r="AC255" s="237"/>
      <c r="AD255" s="238"/>
    </row>
    <row r="256" spans="1:30" s="180" customFormat="1" x14ac:dyDescent="0.3">
      <c r="A256" s="43"/>
      <c r="B256" s="43"/>
      <c r="C256" s="43"/>
      <c r="D256" s="231"/>
      <c r="E256" s="43"/>
      <c r="F256" s="43"/>
      <c r="G256" s="43"/>
      <c r="H256" s="43"/>
      <c r="I256" s="43"/>
      <c r="J256" s="43"/>
      <c r="K256" s="232"/>
      <c r="L256" s="232"/>
      <c r="M256" s="232"/>
      <c r="N256" s="232"/>
      <c r="O256" s="232"/>
      <c r="P256" s="232"/>
      <c r="Q256" s="232"/>
      <c r="R256" s="232"/>
      <c r="S256" s="232"/>
      <c r="T256" s="232"/>
      <c r="U256" s="206"/>
      <c r="V256" s="206"/>
      <c r="W256" s="206"/>
      <c r="X256" s="206"/>
      <c r="Y256" s="206"/>
      <c r="Z256" s="206"/>
      <c r="AA256" s="235"/>
      <c r="AC256" s="237"/>
      <c r="AD256" s="238"/>
    </row>
    <row r="257" spans="1:30" s="180" customFormat="1" x14ac:dyDescent="0.3">
      <c r="A257" s="43"/>
      <c r="B257" s="43"/>
      <c r="C257" s="43"/>
      <c r="D257" s="231"/>
      <c r="E257" s="43"/>
      <c r="F257" s="43"/>
      <c r="G257" s="43"/>
      <c r="H257" s="43"/>
      <c r="I257" s="43"/>
      <c r="J257" s="43"/>
      <c r="K257" s="232"/>
      <c r="L257" s="232"/>
      <c r="M257" s="232"/>
      <c r="N257" s="232"/>
      <c r="O257" s="232"/>
      <c r="P257" s="232"/>
      <c r="Q257" s="232"/>
      <c r="R257" s="232"/>
      <c r="S257" s="232"/>
      <c r="T257" s="232"/>
      <c r="U257" s="206"/>
      <c r="V257" s="206"/>
      <c r="W257" s="206"/>
      <c r="X257" s="206"/>
      <c r="Y257" s="206"/>
      <c r="Z257" s="206"/>
      <c r="AA257" s="235"/>
      <c r="AC257" s="237"/>
      <c r="AD257" s="238"/>
    </row>
    <row r="258" spans="1:30" s="180" customFormat="1" x14ac:dyDescent="0.3">
      <c r="A258" s="43"/>
      <c r="B258" s="43"/>
      <c r="C258" s="43"/>
      <c r="D258" s="231"/>
      <c r="E258" s="43"/>
      <c r="F258" s="43"/>
      <c r="G258" s="43"/>
      <c r="H258" s="43"/>
      <c r="I258" s="43"/>
      <c r="J258" s="43"/>
      <c r="K258" s="232"/>
      <c r="L258" s="232"/>
      <c r="M258" s="232"/>
      <c r="N258" s="232"/>
      <c r="O258" s="232"/>
      <c r="P258" s="232"/>
      <c r="Q258" s="232"/>
      <c r="R258" s="232"/>
      <c r="S258" s="232"/>
      <c r="T258" s="232"/>
      <c r="U258" s="206"/>
      <c r="V258" s="206"/>
      <c r="W258" s="206"/>
      <c r="X258" s="206"/>
      <c r="Y258" s="206"/>
      <c r="Z258" s="206"/>
      <c r="AA258" s="235"/>
      <c r="AC258" s="237"/>
      <c r="AD258" s="238"/>
    </row>
    <row r="259" spans="1:30" s="180" customFormat="1" x14ac:dyDescent="0.3">
      <c r="A259" s="43"/>
      <c r="B259" s="43"/>
      <c r="C259" s="43"/>
      <c r="D259" s="231"/>
      <c r="E259" s="43"/>
      <c r="F259" s="43"/>
      <c r="G259" s="43"/>
      <c r="H259" s="43"/>
      <c r="I259" s="43"/>
      <c r="J259" s="43"/>
      <c r="K259" s="232"/>
      <c r="L259" s="232"/>
      <c r="M259" s="232"/>
      <c r="N259" s="232"/>
      <c r="O259" s="232"/>
      <c r="P259" s="232"/>
      <c r="Q259" s="232"/>
      <c r="R259" s="232"/>
      <c r="S259" s="232"/>
      <c r="T259" s="232"/>
      <c r="U259" s="206"/>
      <c r="V259" s="206"/>
      <c r="W259" s="206"/>
      <c r="X259" s="206"/>
      <c r="Y259" s="206"/>
      <c r="Z259" s="206"/>
      <c r="AA259" s="235"/>
      <c r="AC259" s="237"/>
      <c r="AD259" s="238"/>
    </row>
    <row r="260" spans="1:30" s="180" customFormat="1" x14ac:dyDescent="0.3">
      <c r="A260" s="43"/>
      <c r="B260" s="43"/>
      <c r="C260" s="43"/>
      <c r="D260" s="231"/>
      <c r="E260" s="43"/>
      <c r="F260" s="43"/>
      <c r="G260" s="43"/>
      <c r="H260" s="43"/>
      <c r="I260" s="43"/>
      <c r="J260" s="43"/>
      <c r="K260" s="232"/>
      <c r="L260" s="232"/>
      <c r="M260" s="232"/>
      <c r="N260" s="232"/>
      <c r="O260" s="232"/>
      <c r="P260" s="232"/>
      <c r="Q260" s="232"/>
      <c r="R260" s="232"/>
      <c r="S260" s="232"/>
      <c r="T260" s="232"/>
      <c r="U260" s="206"/>
      <c r="V260" s="206"/>
      <c r="W260" s="206"/>
      <c r="X260" s="206"/>
      <c r="Y260" s="206"/>
      <c r="Z260" s="206"/>
      <c r="AA260" s="235"/>
      <c r="AC260" s="237"/>
      <c r="AD260" s="238"/>
    </row>
    <row r="261" spans="1:30" s="180" customFormat="1" x14ac:dyDescent="0.3">
      <c r="A261" s="43"/>
      <c r="B261" s="43"/>
      <c r="C261" s="43"/>
      <c r="D261" s="231"/>
      <c r="E261" s="43"/>
      <c r="F261" s="43"/>
      <c r="G261" s="43"/>
      <c r="H261" s="43"/>
      <c r="I261" s="43"/>
      <c r="J261" s="43"/>
      <c r="K261" s="232"/>
      <c r="L261" s="232"/>
      <c r="M261" s="232"/>
      <c r="N261" s="232"/>
      <c r="O261" s="232"/>
      <c r="P261" s="232"/>
      <c r="Q261" s="232"/>
      <c r="R261" s="232"/>
      <c r="S261" s="232"/>
      <c r="T261" s="232"/>
      <c r="U261" s="206"/>
      <c r="V261" s="206"/>
      <c r="W261" s="206"/>
      <c r="X261" s="206"/>
      <c r="Y261" s="206"/>
      <c r="Z261" s="206"/>
      <c r="AA261" s="235"/>
      <c r="AC261" s="237"/>
      <c r="AD261" s="238"/>
    </row>
    <row r="262" spans="1:30" s="180" customFormat="1" x14ac:dyDescent="0.3">
      <c r="A262" s="43"/>
      <c r="B262" s="43"/>
      <c r="C262" s="43"/>
      <c r="D262" s="231"/>
      <c r="E262" s="43"/>
      <c r="F262" s="43"/>
      <c r="G262" s="43"/>
      <c r="H262" s="43"/>
      <c r="I262" s="43"/>
      <c r="J262" s="43"/>
      <c r="K262" s="232"/>
      <c r="L262" s="232"/>
      <c r="M262" s="232"/>
      <c r="N262" s="232"/>
      <c r="O262" s="232"/>
      <c r="P262" s="232"/>
      <c r="Q262" s="232"/>
      <c r="R262" s="232"/>
      <c r="S262" s="232"/>
      <c r="T262" s="232"/>
      <c r="U262" s="206"/>
      <c r="V262" s="206"/>
      <c r="W262" s="206"/>
      <c r="X262" s="206"/>
      <c r="Y262" s="206"/>
      <c r="Z262" s="206"/>
      <c r="AA262" s="235"/>
      <c r="AC262" s="237"/>
      <c r="AD262" s="238"/>
    </row>
    <row r="263" spans="1:30" s="180" customFormat="1" x14ac:dyDescent="0.3">
      <c r="A263" s="43"/>
      <c r="B263" s="43"/>
      <c r="C263" s="43"/>
      <c r="D263" s="231"/>
      <c r="E263" s="43"/>
      <c r="F263" s="43"/>
      <c r="G263" s="43"/>
      <c r="H263" s="43"/>
      <c r="I263" s="43"/>
      <c r="J263" s="43"/>
      <c r="K263" s="232"/>
      <c r="L263" s="232"/>
      <c r="M263" s="232"/>
      <c r="N263" s="232"/>
      <c r="O263" s="232"/>
      <c r="P263" s="232"/>
      <c r="Q263" s="232"/>
      <c r="R263" s="232"/>
      <c r="S263" s="232"/>
      <c r="T263" s="232"/>
      <c r="U263" s="206"/>
      <c r="V263" s="206"/>
      <c r="W263" s="206"/>
      <c r="X263" s="206"/>
      <c r="Y263" s="206"/>
      <c r="Z263" s="206"/>
      <c r="AA263" s="235"/>
      <c r="AC263" s="237"/>
      <c r="AD263" s="238"/>
    </row>
    <row r="264" spans="1:30" s="180" customFormat="1" x14ac:dyDescent="0.3">
      <c r="A264" s="43"/>
      <c r="B264" s="43"/>
      <c r="C264" s="43"/>
      <c r="D264" s="231"/>
      <c r="E264" s="43"/>
      <c r="F264" s="43"/>
      <c r="G264" s="43"/>
      <c r="H264" s="43"/>
      <c r="I264" s="43"/>
      <c r="J264" s="43"/>
      <c r="K264" s="232"/>
      <c r="L264" s="232"/>
      <c r="M264" s="232"/>
      <c r="N264" s="232"/>
      <c r="O264" s="232"/>
      <c r="P264" s="232"/>
      <c r="Q264" s="232"/>
      <c r="R264" s="232"/>
      <c r="S264" s="232"/>
      <c r="T264" s="232"/>
      <c r="U264" s="206"/>
      <c r="V264" s="206"/>
      <c r="W264" s="206"/>
      <c r="X264" s="206"/>
      <c r="Y264" s="206"/>
      <c r="Z264" s="206"/>
      <c r="AA264" s="235"/>
      <c r="AC264" s="237"/>
      <c r="AD264" s="238"/>
    </row>
    <row r="265" spans="1:30" s="180" customFormat="1" x14ac:dyDescent="0.3">
      <c r="A265" s="43"/>
      <c r="B265" s="43"/>
      <c r="C265" s="43"/>
      <c r="D265" s="231"/>
      <c r="E265" s="43"/>
      <c r="F265" s="43"/>
      <c r="G265" s="43"/>
      <c r="H265" s="43"/>
      <c r="I265" s="43"/>
      <c r="J265" s="43"/>
      <c r="K265" s="232"/>
      <c r="L265" s="232"/>
      <c r="M265" s="232"/>
      <c r="N265" s="232"/>
      <c r="O265" s="232"/>
      <c r="P265" s="232"/>
      <c r="Q265" s="232"/>
      <c r="R265" s="232"/>
      <c r="S265" s="232"/>
      <c r="T265" s="232"/>
      <c r="U265" s="206"/>
      <c r="V265" s="206"/>
      <c r="W265" s="206"/>
      <c r="X265" s="206"/>
      <c r="Y265" s="206"/>
      <c r="Z265" s="206"/>
      <c r="AA265" s="235"/>
      <c r="AC265" s="237"/>
      <c r="AD265" s="238"/>
    </row>
    <row r="266" spans="1:30" s="180" customFormat="1" x14ac:dyDescent="0.3">
      <c r="A266" s="43"/>
      <c r="B266" s="43"/>
      <c r="C266" s="43"/>
      <c r="D266" s="231"/>
      <c r="E266" s="43"/>
      <c r="F266" s="43"/>
      <c r="G266" s="43"/>
      <c r="H266" s="43"/>
      <c r="I266" s="43"/>
      <c r="J266" s="43"/>
      <c r="K266" s="232"/>
      <c r="L266" s="232"/>
      <c r="M266" s="232"/>
      <c r="N266" s="232"/>
      <c r="O266" s="232"/>
      <c r="P266" s="232"/>
      <c r="Q266" s="232"/>
      <c r="R266" s="232"/>
      <c r="S266" s="232"/>
      <c r="T266" s="232"/>
      <c r="U266" s="206"/>
      <c r="V266" s="206"/>
      <c r="W266" s="206"/>
      <c r="X266" s="206"/>
      <c r="Y266" s="206"/>
      <c r="Z266" s="206"/>
      <c r="AA266" s="235"/>
      <c r="AC266" s="237"/>
      <c r="AD266" s="238"/>
    </row>
    <row r="267" spans="1:30" s="180" customFormat="1" x14ac:dyDescent="0.3">
      <c r="A267" s="43"/>
      <c r="B267" s="43"/>
      <c r="C267" s="43"/>
      <c r="D267" s="231"/>
      <c r="E267" s="43"/>
      <c r="F267" s="43"/>
      <c r="G267" s="43"/>
      <c r="H267" s="43"/>
      <c r="I267" s="43"/>
      <c r="J267" s="43"/>
      <c r="K267" s="232"/>
      <c r="L267" s="232"/>
      <c r="M267" s="232"/>
      <c r="N267" s="232"/>
      <c r="O267" s="232"/>
      <c r="P267" s="232"/>
      <c r="Q267" s="232"/>
      <c r="R267" s="232"/>
      <c r="S267" s="232"/>
      <c r="T267" s="232"/>
      <c r="U267" s="206"/>
      <c r="V267" s="206"/>
      <c r="W267" s="206"/>
      <c r="X267" s="206"/>
      <c r="Y267" s="206"/>
      <c r="Z267" s="206"/>
      <c r="AA267" s="235"/>
      <c r="AC267" s="237"/>
      <c r="AD267" s="238"/>
    </row>
    <row r="268" spans="1:30" s="180" customFormat="1" x14ac:dyDescent="0.3">
      <c r="A268" s="43"/>
      <c r="B268" s="43"/>
      <c r="C268" s="43"/>
      <c r="D268" s="231"/>
      <c r="E268" s="43"/>
      <c r="F268" s="43"/>
      <c r="G268" s="43"/>
      <c r="H268" s="43"/>
      <c r="I268" s="43"/>
      <c r="J268" s="43"/>
      <c r="K268" s="232"/>
      <c r="L268" s="232"/>
      <c r="M268" s="232"/>
      <c r="N268" s="232"/>
      <c r="O268" s="232"/>
      <c r="P268" s="232"/>
      <c r="Q268" s="232"/>
      <c r="R268" s="232"/>
      <c r="S268" s="232"/>
      <c r="T268" s="232"/>
      <c r="U268" s="206"/>
      <c r="V268" s="206"/>
      <c r="W268" s="206"/>
      <c r="X268" s="206"/>
      <c r="Y268" s="206"/>
      <c r="Z268" s="206"/>
      <c r="AA268" s="235"/>
      <c r="AC268" s="237"/>
      <c r="AD268" s="238"/>
    </row>
    <row r="269" spans="1:30" s="180" customFormat="1" x14ac:dyDescent="0.3">
      <c r="A269" s="43"/>
      <c r="B269" s="43"/>
      <c r="C269" s="43"/>
      <c r="D269" s="231"/>
      <c r="E269" s="43"/>
      <c r="F269" s="43"/>
      <c r="G269" s="43"/>
      <c r="H269" s="43"/>
      <c r="I269" s="43"/>
      <c r="J269" s="43"/>
      <c r="K269" s="232"/>
      <c r="L269" s="232"/>
      <c r="M269" s="232"/>
      <c r="N269" s="232"/>
      <c r="O269" s="232"/>
      <c r="P269" s="232"/>
      <c r="Q269" s="232"/>
      <c r="R269" s="232"/>
      <c r="S269" s="232"/>
      <c r="T269" s="232"/>
      <c r="U269" s="206"/>
      <c r="V269" s="206"/>
      <c r="W269" s="206"/>
      <c r="X269" s="206"/>
      <c r="Y269" s="206"/>
      <c r="Z269" s="206"/>
      <c r="AA269" s="235"/>
      <c r="AC269" s="237"/>
      <c r="AD269" s="238"/>
    </row>
    <row r="270" spans="1:30" s="180" customFormat="1" x14ac:dyDescent="0.3">
      <c r="A270" s="43"/>
      <c r="B270" s="43"/>
      <c r="C270" s="43"/>
      <c r="D270" s="231"/>
      <c r="E270" s="43"/>
      <c r="F270" s="43"/>
      <c r="G270" s="43"/>
      <c r="H270" s="43"/>
      <c r="I270" s="43"/>
      <c r="J270" s="43"/>
      <c r="K270" s="232"/>
      <c r="L270" s="232"/>
      <c r="M270" s="232"/>
      <c r="N270" s="232"/>
      <c r="O270" s="232"/>
      <c r="P270" s="232"/>
      <c r="Q270" s="232"/>
      <c r="R270" s="232"/>
      <c r="S270" s="232"/>
      <c r="T270" s="232"/>
      <c r="U270" s="206"/>
      <c r="V270" s="206"/>
      <c r="W270" s="206"/>
      <c r="X270" s="206"/>
      <c r="Y270" s="206"/>
      <c r="Z270" s="206"/>
      <c r="AA270" s="235"/>
      <c r="AC270" s="237"/>
      <c r="AD270" s="238"/>
    </row>
    <row r="271" spans="1:30" s="180" customFormat="1" x14ac:dyDescent="0.3">
      <c r="A271" s="43"/>
      <c r="B271" s="43"/>
      <c r="C271" s="43"/>
      <c r="D271" s="231"/>
      <c r="E271" s="43"/>
      <c r="F271" s="43"/>
      <c r="G271" s="43"/>
      <c r="H271" s="43"/>
      <c r="I271" s="43"/>
      <c r="J271" s="43"/>
      <c r="K271" s="232"/>
      <c r="L271" s="232"/>
      <c r="M271" s="232"/>
      <c r="N271" s="232"/>
      <c r="O271" s="232"/>
      <c r="P271" s="232"/>
      <c r="Q271" s="232"/>
      <c r="R271" s="232"/>
      <c r="S271" s="232"/>
      <c r="T271" s="232"/>
      <c r="U271" s="206"/>
      <c r="V271" s="206"/>
      <c r="W271" s="206"/>
      <c r="X271" s="206"/>
      <c r="Y271" s="206"/>
      <c r="Z271" s="206"/>
      <c r="AA271" s="235"/>
      <c r="AC271" s="237"/>
      <c r="AD271" s="238"/>
    </row>
    <row r="272" spans="1:30" s="180" customFormat="1" x14ac:dyDescent="0.3">
      <c r="A272" s="43"/>
      <c r="B272" s="43"/>
      <c r="C272" s="43"/>
      <c r="D272" s="231"/>
      <c r="E272" s="43"/>
      <c r="F272" s="43"/>
      <c r="G272" s="43"/>
      <c r="H272" s="43"/>
      <c r="I272" s="43"/>
      <c r="J272" s="43"/>
      <c r="K272" s="232"/>
      <c r="L272" s="232"/>
      <c r="M272" s="232"/>
      <c r="N272" s="232"/>
      <c r="O272" s="232"/>
      <c r="P272" s="232"/>
      <c r="Q272" s="232"/>
      <c r="R272" s="232"/>
      <c r="S272" s="232"/>
      <c r="T272" s="232"/>
      <c r="U272" s="206"/>
      <c r="V272" s="206"/>
      <c r="W272" s="206"/>
      <c r="X272" s="206"/>
      <c r="Y272" s="206"/>
      <c r="Z272" s="206"/>
      <c r="AA272" s="235"/>
      <c r="AC272" s="237"/>
      <c r="AD272" s="238"/>
    </row>
    <row r="273" spans="1:30" s="180" customFormat="1" x14ac:dyDescent="0.3">
      <c r="A273" s="43"/>
      <c r="B273" s="43"/>
      <c r="C273" s="43"/>
      <c r="D273" s="231"/>
      <c r="E273" s="43"/>
      <c r="F273" s="43"/>
      <c r="G273" s="43"/>
      <c r="H273" s="43"/>
      <c r="I273" s="43"/>
      <c r="J273" s="43"/>
      <c r="K273" s="232"/>
      <c r="L273" s="232"/>
      <c r="M273" s="232"/>
      <c r="N273" s="232"/>
      <c r="O273" s="232"/>
      <c r="P273" s="232"/>
      <c r="Q273" s="232"/>
      <c r="R273" s="232"/>
      <c r="S273" s="232"/>
      <c r="T273" s="232"/>
      <c r="U273" s="206"/>
      <c r="V273" s="206"/>
      <c r="W273" s="206"/>
      <c r="X273" s="206"/>
      <c r="Y273" s="206"/>
      <c r="Z273" s="206"/>
      <c r="AA273" s="235"/>
      <c r="AC273" s="237"/>
      <c r="AD273" s="238"/>
    </row>
    <row r="274" spans="1:30" s="180" customFormat="1" x14ac:dyDescent="0.3">
      <c r="A274" s="43"/>
      <c r="B274" s="43"/>
      <c r="C274" s="43"/>
      <c r="D274" s="231"/>
      <c r="E274" s="43"/>
      <c r="F274" s="43"/>
      <c r="G274" s="43"/>
      <c r="H274" s="43"/>
      <c r="I274" s="43"/>
      <c r="J274" s="43"/>
      <c r="K274" s="232"/>
      <c r="L274" s="232"/>
      <c r="M274" s="232"/>
      <c r="N274" s="232"/>
      <c r="O274" s="232"/>
      <c r="P274" s="232"/>
      <c r="Q274" s="232"/>
      <c r="R274" s="232"/>
      <c r="S274" s="232"/>
      <c r="T274" s="232"/>
      <c r="U274" s="206"/>
      <c r="V274" s="206"/>
      <c r="W274" s="206"/>
      <c r="X274" s="206"/>
      <c r="Y274" s="206"/>
      <c r="Z274" s="206"/>
      <c r="AA274" s="235"/>
      <c r="AC274" s="237"/>
      <c r="AD274" s="238"/>
    </row>
    <row r="275" spans="1:30" s="180" customFormat="1" x14ac:dyDescent="0.3">
      <c r="A275" s="43"/>
      <c r="B275" s="43"/>
      <c r="C275" s="43"/>
      <c r="D275" s="231"/>
      <c r="E275" s="43"/>
      <c r="F275" s="43"/>
      <c r="G275" s="43"/>
      <c r="H275" s="43"/>
      <c r="I275" s="43"/>
      <c r="J275" s="43"/>
      <c r="K275" s="232"/>
      <c r="L275" s="232"/>
      <c r="M275" s="232"/>
      <c r="N275" s="232"/>
      <c r="O275" s="232"/>
      <c r="P275" s="232"/>
      <c r="Q275" s="232"/>
      <c r="R275" s="232"/>
      <c r="S275" s="232"/>
      <c r="T275" s="232"/>
      <c r="U275" s="206"/>
      <c r="V275" s="206"/>
      <c r="W275" s="206"/>
      <c r="X275" s="206"/>
      <c r="Y275" s="206"/>
      <c r="Z275" s="206"/>
      <c r="AA275" s="235"/>
      <c r="AC275" s="237"/>
      <c r="AD275" s="238"/>
    </row>
    <row r="276" spans="1:30" s="180" customFormat="1" x14ac:dyDescent="0.3">
      <c r="A276" s="43"/>
      <c r="B276" s="43"/>
      <c r="C276" s="43"/>
      <c r="D276" s="231"/>
      <c r="E276" s="43"/>
      <c r="F276" s="43"/>
      <c r="G276" s="43"/>
      <c r="H276" s="43"/>
      <c r="I276" s="43"/>
      <c r="J276" s="43"/>
      <c r="K276" s="232"/>
      <c r="L276" s="232"/>
      <c r="M276" s="232"/>
      <c r="N276" s="232"/>
      <c r="O276" s="232"/>
      <c r="P276" s="232"/>
      <c r="Q276" s="232"/>
      <c r="R276" s="232"/>
      <c r="S276" s="232"/>
      <c r="T276" s="232"/>
      <c r="U276" s="206"/>
      <c r="V276" s="206"/>
      <c r="W276" s="206"/>
      <c r="X276" s="206"/>
      <c r="Y276" s="206"/>
      <c r="Z276" s="206"/>
      <c r="AA276" s="235"/>
      <c r="AC276" s="237"/>
      <c r="AD276" s="238"/>
    </row>
    <row r="277" spans="1:30" s="180" customFormat="1" x14ac:dyDescent="0.3">
      <c r="A277" s="43"/>
      <c r="B277" s="43"/>
      <c r="C277" s="43"/>
      <c r="D277" s="231"/>
      <c r="E277" s="43"/>
      <c r="F277" s="43"/>
      <c r="G277" s="43"/>
      <c r="H277" s="43"/>
      <c r="I277" s="43"/>
      <c r="J277" s="43"/>
      <c r="K277" s="232"/>
      <c r="L277" s="232"/>
      <c r="M277" s="232"/>
      <c r="N277" s="232"/>
      <c r="O277" s="232"/>
      <c r="P277" s="232"/>
      <c r="Q277" s="232"/>
      <c r="R277" s="232"/>
      <c r="S277" s="232"/>
      <c r="T277" s="232"/>
      <c r="U277" s="206"/>
      <c r="V277" s="206"/>
      <c r="W277" s="206"/>
      <c r="X277" s="206"/>
      <c r="Y277" s="206"/>
      <c r="Z277" s="206"/>
      <c r="AA277" s="235"/>
      <c r="AC277" s="237"/>
      <c r="AD277" s="238"/>
    </row>
    <row r="278" spans="1:30" s="180" customFormat="1" x14ac:dyDescent="0.3">
      <c r="A278" s="43"/>
      <c r="B278" s="43"/>
      <c r="C278" s="43"/>
      <c r="D278" s="231"/>
      <c r="E278" s="43"/>
      <c r="F278" s="43"/>
      <c r="G278" s="43"/>
      <c r="H278" s="43"/>
      <c r="I278" s="43"/>
      <c r="J278" s="43"/>
      <c r="K278" s="232"/>
      <c r="L278" s="232"/>
      <c r="M278" s="232"/>
      <c r="N278" s="232"/>
      <c r="O278" s="232"/>
      <c r="P278" s="232"/>
      <c r="Q278" s="232"/>
      <c r="R278" s="232"/>
      <c r="S278" s="232"/>
      <c r="T278" s="232"/>
      <c r="U278" s="206"/>
      <c r="V278" s="206"/>
      <c r="W278" s="206"/>
      <c r="X278" s="206"/>
      <c r="Y278" s="206"/>
      <c r="Z278" s="206"/>
      <c r="AA278" s="235"/>
      <c r="AC278" s="237"/>
      <c r="AD278" s="238"/>
    </row>
    <row r="279" spans="1:30" s="180" customFormat="1" x14ac:dyDescent="0.3">
      <c r="A279" s="43"/>
      <c r="B279" s="43"/>
      <c r="C279" s="43"/>
      <c r="D279" s="231"/>
      <c r="E279" s="43"/>
      <c r="F279" s="43"/>
      <c r="G279" s="43"/>
      <c r="H279" s="43"/>
      <c r="I279" s="43"/>
      <c r="J279" s="43"/>
      <c r="K279" s="232"/>
      <c r="L279" s="232"/>
      <c r="M279" s="232"/>
      <c r="N279" s="232"/>
      <c r="O279" s="232"/>
      <c r="P279" s="232"/>
      <c r="Q279" s="232"/>
      <c r="R279" s="232"/>
      <c r="S279" s="232"/>
      <c r="T279" s="232"/>
      <c r="U279" s="206"/>
      <c r="V279" s="206"/>
      <c r="W279" s="206"/>
      <c r="X279" s="206"/>
      <c r="Y279" s="206"/>
      <c r="Z279" s="206"/>
      <c r="AA279" s="235"/>
      <c r="AC279" s="237"/>
      <c r="AD279" s="238"/>
    </row>
    <row r="280" spans="1:30" s="180" customFormat="1" x14ac:dyDescent="0.3">
      <c r="A280" s="43"/>
      <c r="B280" s="43"/>
      <c r="C280" s="43"/>
      <c r="D280" s="231"/>
      <c r="E280" s="43"/>
      <c r="F280" s="43"/>
      <c r="G280" s="43"/>
      <c r="H280" s="43"/>
      <c r="I280" s="43"/>
      <c r="J280" s="43"/>
      <c r="K280" s="232"/>
      <c r="L280" s="232"/>
      <c r="M280" s="232"/>
      <c r="N280" s="232"/>
      <c r="O280" s="232"/>
      <c r="P280" s="232"/>
      <c r="Q280" s="232"/>
      <c r="R280" s="232"/>
      <c r="S280" s="232"/>
      <c r="T280" s="232"/>
      <c r="U280" s="206"/>
      <c r="V280" s="206"/>
      <c r="W280" s="206"/>
      <c r="X280" s="206"/>
      <c r="Y280" s="206"/>
      <c r="Z280" s="206"/>
      <c r="AA280" s="235"/>
      <c r="AC280" s="237"/>
      <c r="AD280" s="238"/>
    </row>
    <row r="281" spans="1:30" s="180" customFormat="1" x14ac:dyDescent="0.3">
      <c r="A281" s="43"/>
      <c r="B281" s="43"/>
      <c r="C281" s="43"/>
      <c r="D281" s="231"/>
      <c r="E281" s="43"/>
      <c r="F281" s="43"/>
      <c r="G281" s="43"/>
      <c r="H281" s="43"/>
      <c r="I281" s="43"/>
      <c r="J281" s="43"/>
      <c r="K281" s="232"/>
      <c r="L281" s="232"/>
      <c r="M281" s="232"/>
      <c r="N281" s="232"/>
      <c r="O281" s="232"/>
      <c r="P281" s="232"/>
      <c r="Q281" s="232"/>
      <c r="R281" s="232"/>
      <c r="S281" s="232"/>
      <c r="T281" s="232"/>
      <c r="U281" s="206"/>
      <c r="V281" s="206"/>
      <c r="W281" s="206"/>
      <c r="X281" s="206"/>
      <c r="Y281" s="206"/>
      <c r="Z281" s="206"/>
      <c r="AA281" s="235"/>
      <c r="AC281" s="237"/>
      <c r="AD281" s="238"/>
    </row>
    <row r="282" spans="1:30" s="180" customFormat="1" x14ac:dyDescent="0.3">
      <c r="A282" s="43"/>
      <c r="B282" s="43"/>
      <c r="C282" s="43"/>
      <c r="D282" s="231"/>
      <c r="E282" s="43"/>
      <c r="F282" s="43"/>
      <c r="G282" s="43"/>
      <c r="H282" s="43"/>
      <c r="I282" s="43"/>
      <c r="J282" s="43"/>
      <c r="K282" s="232"/>
      <c r="L282" s="232"/>
      <c r="M282" s="232"/>
      <c r="N282" s="232"/>
      <c r="O282" s="232"/>
      <c r="P282" s="232"/>
      <c r="Q282" s="232"/>
      <c r="R282" s="232"/>
      <c r="S282" s="232"/>
      <c r="T282" s="232"/>
      <c r="U282" s="206"/>
      <c r="V282" s="206"/>
      <c r="W282" s="206"/>
      <c r="X282" s="206"/>
      <c r="Y282" s="206"/>
      <c r="Z282" s="206"/>
      <c r="AA282" s="235"/>
      <c r="AC282" s="237"/>
      <c r="AD282" s="238"/>
    </row>
    <row r="283" spans="1:30" s="180" customFormat="1" x14ac:dyDescent="0.3">
      <c r="A283" s="43"/>
      <c r="B283" s="43"/>
      <c r="C283" s="43"/>
      <c r="D283" s="231"/>
      <c r="E283" s="43"/>
      <c r="F283" s="43"/>
      <c r="G283" s="43"/>
      <c r="H283" s="43"/>
      <c r="I283" s="43"/>
      <c r="J283" s="43"/>
      <c r="K283" s="232"/>
      <c r="L283" s="232"/>
      <c r="M283" s="232"/>
      <c r="N283" s="232"/>
      <c r="O283" s="232"/>
      <c r="P283" s="232"/>
      <c r="Q283" s="232"/>
      <c r="R283" s="232"/>
      <c r="S283" s="232"/>
      <c r="T283" s="232"/>
      <c r="U283" s="206"/>
      <c r="V283" s="206"/>
      <c r="W283" s="206"/>
      <c r="X283" s="206"/>
      <c r="Y283" s="206"/>
      <c r="Z283" s="206"/>
      <c r="AA283" s="235"/>
      <c r="AC283" s="237"/>
      <c r="AD283" s="238"/>
    </row>
    <row r="284" spans="1:30" s="180" customFormat="1" x14ac:dyDescent="0.3">
      <c r="A284" s="43"/>
      <c r="B284" s="43"/>
      <c r="C284" s="43"/>
      <c r="D284" s="231"/>
      <c r="E284" s="43"/>
      <c r="F284" s="43"/>
      <c r="G284" s="43"/>
      <c r="H284" s="43"/>
      <c r="I284" s="43"/>
      <c r="J284" s="43"/>
      <c r="K284" s="232"/>
      <c r="L284" s="232"/>
      <c r="M284" s="232"/>
      <c r="N284" s="232"/>
      <c r="O284" s="232"/>
      <c r="P284" s="232"/>
      <c r="Q284" s="232"/>
      <c r="R284" s="232"/>
      <c r="S284" s="232"/>
      <c r="T284" s="232"/>
      <c r="U284" s="206"/>
      <c r="V284" s="206"/>
      <c r="W284" s="206"/>
      <c r="X284" s="206"/>
      <c r="Y284" s="206"/>
      <c r="Z284" s="206"/>
      <c r="AA284" s="235"/>
      <c r="AC284" s="237"/>
      <c r="AD284" s="238"/>
    </row>
    <row r="285" spans="1:30" s="180" customFormat="1" x14ac:dyDescent="0.3">
      <c r="A285" s="43"/>
      <c r="B285" s="43"/>
      <c r="C285" s="43"/>
      <c r="D285" s="231"/>
      <c r="E285" s="43"/>
      <c r="F285" s="43"/>
      <c r="G285" s="43"/>
      <c r="H285" s="43"/>
      <c r="I285" s="43"/>
      <c r="J285" s="43"/>
      <c r="K285" s="232"/>
      <c r="L285" s="232"/>
      <c r="M285" s="232"/>
      <c r="N285" s="232"/>
      <c r="O285" s="232"/>
      <c r="P285" s="232"/>
      <c r="Q285" s="232"/>
      <c r="R285" s="232"/>
      <c r="S285" s="232"/>
      <c r="T285" s="232"/>
      <c r="U285" s="206"/>
      <c r="V285" s="206"/>
      <c r="W285" s="206"/>
      <c r="X285" s="206"/>
      <c r="Y285" s="206"/>
      <c r="Z285" s="206"/>
      <c r="AA285" s="235"/>
      <c r="AC285" s="237"/>
      <c r="AD285" s="238"/>
    </row>
    <row r="286" spans="1:30" s="180" customFormat="1" x14ac:dyDescent="0.3">
      <c r="A286" s="43"/>
      <c r="B286" s="43"/>
      <c r="C286" s="43"/>
      <c r="D286" s="231"/>
      <c r="E286" s="43"/>
      <c r="F286" s="43"/>
      <c r="G286" s="43"/>
      <c r="H286" s="43"/>
      <c r="I286" s="43"/>
      <c r="J286" s="43"/>
      <c r="K286" s="232"/>
      <c r="L286" s="232"/>
      <c r="M286" s="232"/>
      <c r="N286" s="232"/>
      <c r="O286" s="232"/>
      <c r="P286" s="232"/>
      <c r="Q286" s="232"/>
      <c r="R286" s="232"/>
      <c r="S286" s="232"/>
      <c r="T286" s="232"/>
      <c r="U286" s="206"/>
      <c r="V286" s="206"/>
      <c r="W286" s="206"/>
      <c r="X286" s="206"/>
      <c r="Y286" s="206"/>
      <c r="Z286" s="206"/>
      <c r="AA286" s="235"/>
      <c r="AC286" s="237"/>
      <c r="AD286" s="238"/>
    </row>
    <row r="287" spans="1:30" s="180" customFormat="1" x14ac:dyDescent="0.3">
      <c r="A287" s="43"/>
      <c r="B287" s="43"/>
      <c r="C287" s="43"/>
      <c r="D287" s="231"/>
      <c r="E287" s="43"/>
      <c r="F287" s="43"/>
      <c r="G287" s="43"/>
      <c r="H287" s="43"/>
      <c r="I287" s="43"/>
      <c r="J287" s="43"/>
      <c r="K287" s="232"/>
      <c r="L287" s="232"/>
      <c r="M287" s="232"/>
      <c r="N287" s="232"/>
      <c r="O287" s="232"/>
      <c r="P287" s="232"/>
      <c r="Q287" s="232"/>
      <c r="R287" s="232"/>
      <c r="S287" s="232"/>
      <c r="T287" s="232"/>
      <c r="U287" s="206"/>
      <c r="V287" s="206"/>
      <c r="W287" s="206"/>
      <c r="X287" s="206"/>
      <c r="Y287" s="206"/>
      <c r="Z287" s="206"/>
      <c r="AA287" s="235"/>
      <c r="AC287" s="237"/>
      <c r="AD287" s="238"/>
    </row>
    <row r="288" spans="1:30" s="180" customFormat="1" x14ac:dyDescent="0.3">
      <c r="A288" s="43"/>
      <c r="B288" s="43"/>
      <c r="C288" s="43"/>
      <c r="D288" s="231"/>
      <c r="E288" s="43"/>
      <c r="F288" s="43"/>
      <c r="G288" s="43"/>
      <c r="H288" s="43"/>
      <c r="I288" s="43"/>
      <c r="J288" s="43"/>
      <c r="K288" s="232"/>
      <c r="L288" s="232"/>
      <c r="M288" s="232"/>
      <c r="N288" s="232"/>
      <c r="O288" s="232"/>
      <c r="P288" s="232"/>
      <c r="Q288" s="232"/>
      <c r="R288" s="232"/>
      <c r="S288" s="232"/>
      <c r="T288" s="232"/>
      <c r="U288" s="206"/>
      <c r="V288" s="206"/>
      <c r="W288" s="206"/>
      <c r="X288" s="206"/>
      <c r="Y288" s="206"/>
      <c r="Z288" s="206"/>
      <c r="AA288" s="235"/>
      <c r="AC288" s="237"/>
      <c r="AD288" s="238"/>
    </row>
    <row r="289" spans="1:30" s="180" customFormat="1" x14ac:dyDescent="0.3">
      <c r="A289" s="43"/>
      <c r="B289" s="43"/>
      <c r="C289" s="43"/>
      <c r="D289" s="231"/>
      <c r="E289" s="43"/>
      <c r="F289" s="43"/>
      <c r="G289" s="43"/>
      <c r="H289" s="43"/>
      <c r="I289" s="43"/>
      <c r="J289" s="43"/>
      <c r="K289" s="232"/>
      <c r="L289" s="232"/>
      <c r="M289" s="232"/>
      <c r="N289" s="232"/>
      <c r="O289" s="232"/>
      <c r="P289" s="232"/>
      <c r="Q289" s="232"/>
      <c r="R289" s="232"/>
      <c r="S289" s="232"/>
      <c r="T289" s="232"/>
      <c r="U289" s="206"/>
      <c r="V289" s="206"/>
      <c r="W289" s="206"/>
      <c r="X289" s="206"/>
      <c r="Y289" s="206"/>
      <c r="Z289" s="206"/>
      <c r="AA289" s="235"/>
      <c r="AC289" s="237"/>
      <c r="AD289" s="238"/>
    </row>
    <row r="290" spans="1:30" s="180" customFormat="1" x14ac:dyDescent="0.3">
      <c r="A290" s="43"/>
      <c r="B290" s="43"/>
      <c r="C290" s="43"/>
      <c r="D290" s="231"/>
      <c r="E290" s="43"/>
      <c r="F290" s="43"/>
      <c r="G290" s="43"/>
      <c r="H290" s="43"/>
      <c r="I290" s="43"/>
      <c r="J290" s="43"/>
      <c r="K290" s="232"/>
      <c r="L290" s="232"/>
      <c r="M290" s="232"/>
      <c r="N290" s="232"/>
      <c r="O290" s="232"/>
      <c r="P290" s="232"/>
      <c r="Q290" s="232"/>
      <c r="R290" s="232"/>
      <c r="S290" s="232"/>
      <c r="T290" s="232"/>
      <c r="U290" s="206"/>
      <c r="V290" s="206"/>
      <c r="W290" s="206"/>
      <c r="X290" s="206"/>
      <c r="Y290" s="206"/>
      <c r="Z290" s="206"/>
      <c r="AA290" s="235"/>
      <c r="AC290" s="237"/>
      <c r="AD290" s="238"/>
    </row>
    <row r="291" spans="1:30" s="180" customFormat="1" x14ac:dyDescent="0.3">
      <c r="A291" s="43"/>
      <c r="B291" s="43"/>
      <c r="C291" s="43"/>
      <c r="D291" s="231"/>
      <c r="E291" s="43"/>
      <c r="F291" s="43"/>
      <c r="G291" s="43"/>
      <c r="H291" s="43"/>
      <c r="I291" s="43"/>
      <c r="J291" s="43"/>
      <c r="K291" s="232"/>
      <c r="L291" s="232"/>
      <c r="M291" s="232"/>
      <c r="N291" s="232"/>
      <c r="O291" s="232"/>
      <c r="P291" s="232"/>
      <c r="Q291" s="232"/>
      <c r="R291" s="232"/>
      <c r="S291" s="232"/>
      <c r="T291" s="232"/>
      <c r="U291" s="206"/>
      <c r="V291" s="206"/>
      <c r="W291" s="206"/>
      <c r="X291" s="206"/>
      <c r="Y291" s="206"/>
      <c r="Z291" s="206"/>
      <c r="AA291" s="235"/>
      <c r="AC291" s="237"/>
      <c r="AD291" s="238"/>
    </row>
    <row r="292" spans="1:30" s="180" customFormat="1" x14ac:dyDescent="0.3">
      <c r="A292" s="43"/>
      <c r="B292" s="43"/>
      <c r="C292" s="43"/>
      <c r="D292" s="231"/>
      <c r="E292" s="43"/>
      <c r="F292" s="43"/>
      <c r="G292" s="43"/>
      <c r="H292" s="43"/>
      <c r="I292" s="43"/>
      <c r="J292" s="43"/>
      <c r="K292" s="232"/>
      <c r="L292" s="232"/>
      <c r="M292" s="232"/>
      <c r="N292" s="232"/>
      <c r="O292" s="232"/>
      <c r="P292" s="232"/>
      <c r="Q292" s="232"/>
      <c r="R292" s="232"/>
      <c r="S292" s="232"/>
      <c r="T292" s="232"/>
      <c r="U292" s="206"/>
      <c r="V292" s="206"/>
      <c r="W292" s="206"/>
      <c r="X292" s="206"/>
      <c r="Y292" s="206"/>
      <c r="Z292" s="206"/>
      <c r="AA292" s="235"/>
      <c r="AC292" s="237"/>
      <c r="AD292" s="238"/>
    </row>
    <row r="293" spans="1:30" s="180" customFormat="1" x14ac:dyDescent="0.3">
      <c r="A293" s="43"/>
      <c r="B293" s="43"/>
      <c r="C293" s="43"/>
      <c r="D293" s="231"/>
      <c r="E293" s="43"/>
      <c r="F293" s="43"/>
      <c r="G293" s="43"/>
      <c r="H293" s="43"/>
      <c r="I293" s="43"/>
      <c r="J293" s="43"/>
      <c r="K293" s="232"/>
      <c r="L293" s="232"/>
      <c r="M293" s="232"/>
      <c r="N293" s="232"/>
      <c r="O293" s="232"/>
      <c r="P293" s="232"/>
      <c r="Q293" s="232"/>
      <c r="R293" s="232"/>
      <c r="S293" s="232"/>
      <c r="T293" s="232"/>
      <c r="U293" s="206"/>
      <c r="V293" s="206"/>
      <c r="W293" s="206"/>
      <c r="X293" s="206"/>
      <c r="Y293" s="206"/>
      <c r="Z293" s="206"/>
      <c r="AA293" s="235"/>
      <c r="AC293" s="237"/>
      <c r="AD293" s="238"/>
    </row>
    <row r="294" spans="1:30" s="180" customFormat="1" x14ac:dyDescent="0.3">
      <c r="A294" s="43"/>
      <c r="B294" s="43"/>
      <c r="C294" s="43"/>
      <c r="D294" s="231"/>
      <c r="E294" s="43"/>
      <c r="F294" s="43"/>
      <c r="G294" s="43"/>
      <c r="H294" s="43"/>
      <c r="I294" s="43"/>
      <c r="J294" s="43"/>
      <c r="K294" s="232"/>
      <c r="L294" s="232"/>
      <c r="M294" s="232"/>
      <c r="N294" s="232"/>
      <c r="O294" s="232"/>
      <c r="P294" s="232"/>
      <c r="Q294" s="232"/>
      <c r="R294" s="232"/>
      <c r="S294" s="232"/>
      <c r="T294" s="232"/>
      <c r="U294" s="206"/>
      <c r="V294" s="206"/>
      <c r="W294" s="206"/>
      <c r="X294" s="206"/>
      <c r="Y294" s="206"/>
      <c r="Z294" s="206"/>
      <c r="AA294" s="235"/>
      <c r="AC294" s="237"/>
      <c r="AD294" s="238"/>
    </row>
    <row r="295" spans="1:30" s="180" customFormat="1" x14ac:dyDescent="0.3">
      <c r="A295" s="43"/>
      <c r="B295" s="43"/>
      <c r="C295" s="43"/>
      <c r="D295" s="231"/>
      <c r="E295" s="43"/>
      <c r="F295" s="43"/>
      <c r="G295" s="43"/>
      <c r="H295" s="43"/>
      <c r="I295" s="43"/>
      <c r="J295" s="43"/>
      <c r="K295" s="232"/>
      <c r="L295" s="232"/>
      <c r="M295" s="232"/>
      <c r="N295" s="232"/>
      <c r="O295" s="232"/>
      <c r="P295" s="232"/>
      <c r="Q295" s="232"/>
      <c r="R295" s="232"/>
      <c r="S295" s="232"/>
      <c r="T295" s="232"/>
      <c r="U295" s="206"/>
      <c r="V295" s="206"/>
      <c r="W295" s="206"/>
      <c r="X295" s="206"/>
      <c r="Y295" s="206"/>
      <c r="Z295" s="206"/>
      <c r="AA295" s="235"/>
      <c r="AC295" s="237"/>
      <c r="AD295" s="238"/>
    </row>
    <row r="296" spans="1:30" s="180" customFormat="1" x14ac:dyDescent="0.3">
      <c r="A296" s="43"/>
      <c r="B296" s="43"/>
      <c r="C296" s="43"/>
      <c r="D296" s="231"/>
      <c r="E296" s="43"/>
      <c r="F296" s="43"/>
      <c r="G296" s="43"/>
      <c r="H296" s="43"/>
      <c r="I296" s="43"/>
      <c r="J296" s="43"/>
      <c r="K296" s="232"/>
      <c r="L296" s="232"/>
      <c r="M296" s="232"/>
      <c r="N296" s="232"/>
      <c r="O296" s="232"/>
      <c r="P296" s="232"/>
      <c r="Q296" s="232"/>
      <c r="R296" s="232"/>
      <c r="S296" s="232"/>
      <c r="T296" s="232"/>
      <c r="U296" s="206"/>
      <c r="V296" s="206"/>
      <c r="W296" s="206"/>
      <c r="X296" s="206"/>
      <c r="Y296" s="206"/>
      <c r="Z296" s="206"/>
      <c r="AA296" s="235"/>
      <c r="AC296" s="237"/>
      <c r="AD296" s="238"/>
    </row>
    <row r="297" spans="1:30" s="180" customFormat="1" x14ac:dyDescent="0.3">
      <c r="A297" s="43"/>
      <c r="B297" s="43"/>
      <c r="C297" s="43"/>
      <c r="D297" s="231"/>
      <c r="E297" s="43"/>
      <c r="F297" s="43"/>
      <c r="G297" s="43"/>
      <c r="H297" s="43"/>
      <c r="I297" s="43"/>
      <c r="J297" s="43"/>
      <c r="K297" s="232"/>
      <c r="L297" s="232"/>
      <c r="M297" s="232"/>
      <c r="N297" s="232"/>
      <c r="O297" s="232"/>
      <c r="P297" s="232"/>
      <c r="Q297" s="232"/>
      <c r="R297" s="232"/>
      <c r="S297" s="232"/>
      <c r="T297" s="232"/>
      <c r="U297" s="206"/>
      <c r="V297" s="206"/>
      <c r="W297" s="206"/>
      <c r="X297" s="206"/>
      <c r="Y297" s="206"/>
      <c r="Z297" s="206"/>
      <c r="AA297" s="235"/>
      <c r="AC297" s="237"/>
      <c r="AD297" s="238"/>
    </row>
    <row r="298" spans="1:30" s="180" customFormat="1" x14ac:dyDescent="0.3">
      <c r="A298" s="43"/>
      <c r="B298" s="43"/>
      <c r="C298" s="43"/>
      <c r="D298" s="231"/>
      <c r="E298" s="43"/>
      <c r="F298" s="43"/>
      <c r="G298" s="43"/>
      <c r="H298" s="43"/>
      <c r="I298" s="43"/>
      <c r="J298" s="43"/>
      <c r="K298" s="232"/>
      <c r="L298" s="232"/>
      <c r="M298" s="232"/>
      <c r="N298" s="232"/>
      <c r="O298" s="232"/>
      <c r="P298" s="232"/>
      <c r="Q298" s="232"/>
      <c r="R298" s="232"/>
      <c r="S298" s="232"/>
      <c r="T298" s="232"/>
      <c r="U298" s="206"/>
      <c r="V298" s="206"/>
      <c r="W298" s="206"/>
      <c r="X298" s="206"/>
      <c r="Y298" s="206"/>
      <c r="Z298" s="206"/>
      <c r="AA298" s="235"/>
      <c r="AC298" s="237"/>
      <c r="AD298" s="238"/>
    </row>
    <row r="299" spans="1:30" s="180" customFormat="1" x14ac:dyDescent="0.3">
      <c r="A299" s="43"/>
      <c r="B299" s="43"/>
      <c r="C299" s="43"/>
      <c r="D299" s="231"/>
      <c r="E299" s="43"/>
      <c r="F299" s="43"/>
      <c r="G299" s="43"/>
      <c r="H299" s="43"/>
      <c r="I299" s="43"/>
      <c r="J299" s="43"/>
      <c r="K299" s="232"/>
      <c r="L299" s="232"/>
      <c r="M299" s="232"/>
      <c r="N299" s="232"/>
      <c r="O299" s="232"/>
      <c r="P299" s="232"/>
      <c r="Q299" s="232"/>
      <c r="R299" s="232"/>
      <c r="S299" s="232"/>
      <c r="T299" s="232"/>
      <c r="U299" s="206"/>
      <c r="V299" s="206"/>
      <c r="W299" s="206"/>
      <c r="X299" s="206"/>
      <c r="Y299" s="206"/>
      <c r="Z299" s="206"/>
      <c r="AA299" s="235"/>
      <c r="AC299" s="237"/>
      <c r="AD299" s="238"/>
    </row>
    <row r="300" spans="1:30" s="180" customFormat="1" x14ac:dyDescent="0.3">
      <c r="A300" s="43"/>
      <c r="B300" s="43"/>
      <c r="C300" s="43"/>
      <c r="D300" s="231"/>
      <c r="E300" s="43"/>
      <c r="F300" s="43"/>
      <c r="G300" s="43"/>
      <c r="H300" s="43"/>
      <c r="I300" s="43"/>
      <c r="J300" s="43"/>
      <c r="K300" s="232"/>
      <c r="L300" s="232"/>
      <c r="M300" s="232"/>
      <c r="N300" s="232"/>
      <c r="O300" s="232"/>
      <c r="P300" s="232"/>
      <c r="Q300" s="232"/>
      <c r="R300" s="232"/>
      <c r="S300" s="232"/>
      <c r="T300" s="232"/>
      <c r="U300" s="206"/>
      <c r="V300" s="206"/>
      <c r="W300" s="206"/>
      <c r="X300" s="206"/>
      <c r="Y300" s="206"/>
      <c r="Z300" s="206"/>
      <c r="AA300" s="235"/>
      <c r="AC300" s="237"/>
      <c r="AD300" s="238"/>
    </row>
    <row r="301" spans="1:30" s="180" customFormat="1" x14ac:dyDescent="0.3">
      <c r="A301" s="43"/>
      <c r="B301" s="43"/>
      <c r="C301" s="43"/>
      <c r="D301" s="231"/>
      <c r="E301" s="43"/>
      <c r="F301" s="43"/>
      <c r="G301" s="43"/>
      <c r="H301" s="43"/>
      <c r="I301" s="43"/>
      <c r="J301" s="43"/>
      <c r="K301" s="232"/>
      <c r="L301" s="232"/>
      <c r="M301" s="232"/>
      <c r="N301" s="232"/>
      <c r="O301" s="232"/>
      <c r="P301" s="232"/>
      <c r="Q301" s="232"/>
      <c r="R301" s="232"/>
      <c r="S301" s="232"/>
      <c r="T301" s="232"/>
      <c r="U301" s="206"/>
      <c r="V301" s="206"/>
      <c r="W301" s="206"/>
      <c r="X301" s="206"/>
      <c r="Y301" s="206"/>
      <c r="Z301" s="206"/>
      <c r="AA301" s="235"/>
      <c r="AC301" s="237"/>
      <c r="AD301" s="238"/>
    </row>
    <row r="302" spans="1:30" s="180" customFormat="1" x14ac:dyDescent="0.3">
      <c r="A302" s="43"/>
      <c r="B302" s="43"/>
      <c r="C302" s="43"/>
      <c r="D302" s="231"/>
      <c r="E302" s="43"/>
      <c r="F302" s="43"/>
      <c r="G302" s="43"/>
      <c r="H302" s="43"/>
      <c r="I302" s="43"/>
      <c r="J302" s="43"/>
      <c r="K302" s="232"/>
      <c r="L302" s="232"/>
      <c r="M302" s="232"/>
      <c r="N302" s="232"/>
      <c r="O302" s="232"/>
      <c r="P302" s="232"/>
      <c r="Q302" s="232"/>
      <c r="R302" s="232"/>
      <c r="S302" s="232"/>
      <c r="T302" s="232"/>
      <c r="U302" s="206"/>
      <c r="V302" s="206"/>
      <c r="W302" s="206"/>
      <c r="X302" s="206"/>
      <c r="Y302" s="206"/>
      <c r="Z302" s="206"/>
      <c r="AA302" s="235"/>
      <c r="AC302" s="237"/>
      <c r="AD302" s="238"/>
    </row>
    <row r="303" spans="1:30" s="180" customFormat="1" x14ac:dyDescent="0.3">
      <c r="A303" s="43"/>
      <c r="B303" s="43"/>
      <c r="C303" s="43"/>
      <c r="D303" s="231"/>
      <c r="E303" s="43"/>
      <c r="F303" s="43"/>
      <c r="G303" s="43"/>
      <c r="H303" s="43"/>
      <c r="I303" s="43"/>
      <c r="J303" s="43"/>
      <c r="K303" s="232"/>
      <c r="L303" s="232"/>
      <c r="M303" s="232"/>
      <c r="N303" s="232"/>
      <c r="O303" s="232"/>
      <c r="P303" s="232"/>
      <c r="Q303" s="232"/>
      <c r="R303" s="232"/>
      <c r="S303" s="232"/>
      <c r="T303" s="232"/>
      <c r="U303" s="206"/>
      <c r="V303" s="206"/>
      <c r="W303" s="206"/>
      <c r="X303" s="206"/>
      <c r="Y303" s="206"/>
      <c r="Z303" s="206"/>
      <c r="AA303" s="235"/>
      <c r="AC303" s="237"/>
      <c r="AD303" s="238"/>
    </row>
    <row r="304" spans="1:30" s="180" customFormat="1" x14ac:dyDescent="0.3">
      <c r="A304" s="43"/>
      <c r="B304" s="43"/>
      <c r="C304" s="43"/>
      <c r="D304" s="231"/>
      <c r="E304" s="43"/>
      <c r="F304" s="43"/>
      <c r="G304" s="43"/>
      <c r="H304" s="43"/>
      <c r="I304" s="43"/>
      <c r="J304" s="43"/>
      <c r="K304" s="232"/>
      <c r="L304" s="232"/>
      <c r="M304" s="232"/>
      <c r="N304" s="232"/>
      <c r="O304" s="232"/>
      <c r="P304" s="232"/>
      <c r="Q304" s="232"/>
      <c r="R304" s="232"/>
      <c r="S304" s="232"/>
      <c r="T304" s="232"/>
      <c r="U304" s="206"/>
      <c r="V304" s="206"/>
      <c r="W304" s="206"/>
      <c r="X304" s="206"/>
      <c r="Y304" s="206"/>
      <c r="Z304" s="206"/>
      <c r="AA304" s="235"/>
      <c r="AC304" s="237"/>
      <c r="AD304" s="238"/>
    </row>
    <row r="305" spans="1:30" s="180" customFormat="1" x14ac:dyDescent="0.3">
      <c r="A305" s="43"/>
      <c r="B305" s="43"/>
      <c r="C305" s="43"/>
      <c r="D305" s="231"/>
      <c r="E305" s="43"/>
      <c r="F305" s="43"/>
      <c r="G305" s="43"/>
      <c r="H305" s="43"/>
      <c r="I305" s="43"/>
      <c r="J305" s="43"/>
      <c r="K305" s="232"/>
      <c r="L305" s="232"/>
      <c r="M305" s="232"/>
      <c r="N305" s="232"/>
      <c r="O305" s="232"/>
      <c r="P305" s="232"/>
      <c r="Q305" s="232"/>
      <c r="R305" s="232"/>
      <c r="S305" s="232"/>
      <c r="T305" s="232"/>
      <c r="U305" s="206"/>
      <c r="V305" s="206"/>
      <c r="W305" s="206"/>
      <c r="X305" s="206"/>
      <c r="Y305" s="206"/>
      <c r="Z305" s="206"/>
      <c r="AA305" s="235"/>
      <c r="AC305" s="237"/>
      <c r="AD305" s="238"/>
    </row>
    <row r="306" spans="1:30" s="180" customFormat="1" x14ac:dyDescent="0.3">
      <c r="A306" s="43"/>
      <c r="B306" s="43"/>
      <c r="C306" s="43"/>
      <c r="D306" s="231"/>
      <c r="E306" s="43"/>
      <c r="F306" s="43"/>
      <c r="G306" s="43"/>
      <c r="H306" s="43"/>
      <c r="I306" s="43"/>
      <c r="J306" s="43"/>
      <c r="K306" s="232"/>
      <c r="L306" s="232"/>
      <c r="M306" s="232"/>
      <c r="N306" s="232"/>
      <c r="O306" s="232"/>
      <c r="P306" s="232"/>
      <c r="Q306" s="232"/>
      <c r="R306" s="232"/>
      <c r="S306" s="232"/>
      <c r="T306" s="232"/>
      <c r="U306" s="206"/>
      <c r="V306" s="206"/>
      <c r="W306" s="206"/>
      <c r="X306" s="206"/>
      <c r="Y306" s="206"/>
      <c r="Z306" s="206"/>
      <c r="AA306" s="235"/>
      <c r="AC306" s="237"/>
      <c r="AD306" s="238"/>
    </row>
    <row r="307" spans="1:30" s="180" customFormat="1" x14ac:dyDescent="0.3">
      <c r="A307" s="43"/>
      <c r="B307" s="43"/>
      <c r="C307" s="43"/>
      <c r="D307" s="231"/>
      <c r="E307" s="43"/>
      <c r="F307" s="43"/>
      <c r="G307" s="43"/>
      <c r="H307" s="43"/>
      <c r="I307" s="43"/>
      <c r="J307" s="43"/>
      <c r="K307" s="232"/>
      <c r="L307" s="232"/>
      <c r="M307" s="232"/>
      <c r="N307" s="232"/>
      <c r="O307" s="232"/>
      <c r="P307" s="232"/>
      <c r="Q307" s="232"/>
      <c r="R307" s="232"/>
      <c r="S307" s="232"/>
      <c r="T307" s="232"/>
      <c r="U307" s="206"/>
      <c r="V307" s="206"/>
      <c r="W307" s="206"/>
      <c r="X307" s="206"/>
      <c r="Y307" s="206"/>
      <c r="Z307" s="206"/>
      <c r="AA307" s="235"/>
      <c r="AC307" s="237"/>
      <c r="AD307" s="238"/>
    </row>
    <row r="308" spans="1:30" s="180" customFormat="1" x14ac:dyDescent="0.3">
      <c r="A308" s="43"/>
      <c r="B308" s="43"/>
      <c r="C308" s="43"/>
      <c r="D308" s="231"/>
      <c r="E308" s="43"/>
      <c r="F308" s="43"/>
      <c r="G308" s="43"/>
      <c r="H308" s="43"/>
      <c r="I308" s="43"/>
      <c r="J308" s="43"/>
      <c r="K308" s="232"/>
      <c r="L308" s="232"/>
      <c r="M308" s="232"/>
      <c r="N308" s="232"/>
      <c r="O308" s="232"/>
      <c r="P308" s="232"/>
      <c r="Q308" s="232"/>
      <c r="R308" s="232"/>
      <c r="S308" s="232"/>
      <c r="T308" s="232"/>
      <c r="U308" s="206"/>
      <c r="V308" s="206"/>
      <c r="W308" s="206"/>
      <c r="X308" s="206"/>
      <c r="Y308" s="206"/>
      <c r="Z308" s="206"/>
      <c r="AA308" s="235"/>
      <c r="AC308" s="237"/>
      <c r="AD308" s="238"/>
    </row>
    <row r="309" spans="1:30" s="180" customFormat="1" x14ac:dyDescent="0.3">
      <c r="A309" s="43"/>
      <c r="B309" s="43"/>
      <c r="C309" s="43"/>
      <c r="D309" s="231"/>
      <c r="E309" s="43"/>
      <c r="F309" s="43"/>
      <c r="G309" s="43"/>
      <c r="H309" s="43"/>
      <c r="I309" s="43"/>
      <c r="J309" s="43"/>
      <c r="K309" s="232"/>
      <c r="L309" s="232"/>
      <c r="M309" s="232"/>
      <c r="N309" s="232"/>
      <c r="O309" s="232"/>
      <c r="P309" s="232"/>
      <c r="Q309" s="232"/>
      <c r="R309" s="232"/>
      <c r="S309" s="232"/>
      <c r="T309" s="232"/>
      <c r="U309" s="206"/>
      <c r="V309" s="206"/>
      <c r="W309" s="206"/>
      <c r="X309" s="206"/>
      <c r="Y309" s="206"/>
      <c r="Z309" s="206"/>
      <c r="AA309" s="235"/>
      <c r="AC309" s="237"/>
      <c r="AD309" s="238"/>
    </row>
    <row r="310" spans="1:30" s="180" customFormat="1" x14ac:dyDescent="0.3">
      <c r="A310" s="43"/>
      <c r="B310" s="43"/>
      <c r="C310" s="43"/>
      <c r="D310" s="231"/>
      <c r="E310" s="43"/>
      <c r="F310" s="43"/>
      <c r="G310" s="43"/>
      <c r="H310" s="43"/>
      <c r="I310" s="43"/>
      <c r="J310" s="43"/>
      <c r="K310" s="232"/>
      <c r="L310" s="232"/>
      <c r="M310" s="232"/>
      <c r="N310" s="232"/>
      <c r="O310" s="232"/>
      <c r="P310" s="232"/>
      <c r="Q310" s="232"/>
      <c r="R310" s="232"/>
      <c r="S310" s="232"/>
      <c r="T310" s="232"/>
      <c r="U310" s="206"/>
      <c r="V310" s="206"/>
      <c r="W310" s="206"/>
      <c r="X310" s="206"/>
      <c r="Y310" s="206"/>
      <c r="Z310" s="206"/>
      <c r="AA310" s="235"/>
      <c r="AC310" s="237"/>
      <c r="AD310" s="238"/>
    </row>
    <row r="311" spans="1:30" s="180" customFormat="1" x14ac:dyDescent="0.3">
      <c r="A311" s="43"/>
      <c r="B311" s="43"/>
      <c r="C311" s="43"/>
      <c r="D311" s="231"/>
      <c r="E311" s="43"/>
      <c r="F311" s="43"/>
      <c r="G311" s="43"/>
      <c r="H311" s="43"/>
      <c r="I311" s="43"/>
      <c r="J311" s="43"/>
      <c r="K311" s="232"/>
      <c r="L311" s="232"/>
      <c r="M311" s="232"/>
      <c r="N311" s="232"/>
      <c r="O311" s="232"/>
      <c r="P311" s="232"/>
      <c r="Q311" s="232"/>
      <c r="R311" s="232"/>
      <c r="S311" s="232"/>
      <c r="T311" s="232"/>
      <c r="U311" s="206"/>
      <c r="V311" s="206"/>
      <c r="W311" s="206"/>
      <c r="X311" s="206"/>
      <c r="Y311" s="206"/>
      <c r="Z311" s="206"/>
      <c r="AA311" s="235"/>
      <c r="AC311" s="237"/>
      <c r="AD311" s="238"/>
    </row>
    <row r="312" spans="1:30" s="180" customFormat="1" x14ac:dyDescent="0.3">
      <c r="A312" s="43"/>
      <c r="B312" s="43"/>
      <c r="C312" s="43"/>
      <c r="D312" s="231"/>
      <c r="E312" s="43"/>
      <c r="F312" s="43"/>
      <c r="G312" s="43"/>
      <c r="H312" s="43"/>
      <c r="I312" s="43"/>
      <c r="J312" s="43"/>
      <c r="K312" s="232"/>
      <c r="L312" s="232"/>
      <c r="M312" s="232"/>
      <c r="N312" s="232"/>
      <c r="O312" s="232"/>
      <c r="P312" s="232"/>
      <c r="Q312" s="232"/>
      <c r="R312" s="232"/>
      <c r="S312" s="232"/>
      <c r="T312" s="232"/>
      <c r="U312" s="206"/>
      <c r="V312" s="206"/>
      <c r="W312" s="206"/>
      <c r="X312" s="206"/>
      <c r="Y312" s="206"/>
      <c r="Z312" s="206"/>
      <c r="AA312" s="235"/>
      <c r="AC312" s="237"/>
      <c r="AD312" s="238"/>
    </row>
    <row r="313" spans="1:30" s="180" customFormat="1" x14ac:dyDescent="0.3">
      <c r="A313" s="43"/>
      <c r="B313" s="43"/>
      <c r="C313" s="43"/>
      <c r="D313" s="231"/>
      <c r="E313" s="43"/>
      <c r="F313" s="43"/>
      <c r="G313" s="43"/>
      <c r="H313" s="43"/>
      <c r="I313" s="43"/>
      <c r="J313" s="43"/>
      <c r="K313" s="232"/>
      <c r="L313" s="232"/>
      <c r="M313" s="232"/>
      <c r="N313" s="232"/>
      <c r="O313" s="232"/>
      <c r="P313" s="232"/>
      <c r="Q313" s="232"/>
      <c r="R313" s="232"/>
      <c r="S313" s="232"/>
      <c r="T313" s="232"/>
      <c r="U313" s="206"/>
      <c r="V313" s="206"/>
      <c r="W313" s="206"/>
      <c r="X313" s="206"/>
      <c r="Y313" s="206"/>
      <c r="Z313" s="206"/>
      <c r="AA313" s="235"/>
      <c r="AC313" s="237"/>
      <c r="AD313" s="238"/>
    </row>
    <row r="314" spans="1:30" s="180" customFormat="1" x14ac:dyDescent="0.3">
      <c r="A314" s="43"/>
      <c r="B314" s="43"/>
      <c r="C314" s="43"/>
      <c r="D314" s="231"/>
      <c r="E314" s="43"/>
      <c r="F314" s="43"/>
      <c r="G314" s="43"/>
      <c r="H314" s="43"/>
      <c r="I314" s="43"/>
      <c r="J314" s="43"/>
      <c r="K314" s="232"/>
      <c r="L314" s="232"/>
      <c r="M314" s="232"/>
      <c r="N314" s="232"/>
      <c r="O314" s="232"/>
      <c r="P314" s="232"/>
      <c r="Q314" s="232"/>
      <c r="R314" s="232"/>
      <c r="S314" s="232"/>
      <c r="T314" s="232"/>
      <c r="U314" s="206"/>
      <c r="V314" s="206"/>
      <c r="W314" s="206"/>
      <c r="X314" s="206"/>
      <c r="Y314" s="206"/>
      <c r="Z314" s="206"/>
      <c r="AA314" s="235"/>
      <c r="AC314" s="237"/>
      <c r="AD314" s="238"/>
    </row>
    <row r="315" spans="1:30" s="180" customFormat="1" x14ac:dyDescent="0.3">
      <c r="A315" s="43"/>
      <c r="B315" s="43"/>
      <c r="C315" s="43"/>
      <c r="D315" s="231"/>
      <c r="E315" s="43"/>
      <c r="F315" s="43"/>
      <c r="G315" s="43"/>
      <c r="H315" s="43"/>
      <c r="I315" s="43"/>
      <c r="J315" s="43"/>
      <c r="K315" s="232"/>
      <c r="L315" s="232"/>
      <c r="M315" s="232"/>
      <c r="N315" s="232"/>
      <c r="O315" s="232"/>
      <c r="P315" s="232"/>
      <c r="Q315" s="232"/>
      <c r="R315" s="232"/>
      <c r="S315" s="232"/>
      <c r="T315" s="232"/>
      <c r="U315" s="206"/>
      <c r="V315" s="206"/>
      <c r="W315" s="206"/>
      <c r="X315" s="206"/>
      <c r="Y315" s="206"/>
      <c r="Z315" s="206"/>
      <c r="AA315" s="235"/>
      <c r="AC315" s="237"/>
      <c r="AD315" s="238"/>
    </row>
    <row r="316" spans="1:30" s="180" customFormat="1" x14ac:dyDescent="0.3">
      <c r="A316" s="43"/>
      <c r="B316" s="43"/>
      <c r="C316" s="43"/>
      <c r="D316" s="231"/>
      <c r="E316" s="43"/>
      <c r="F316" s="43"/>
      <c r="G316" s="43"/>
      <c r="H316" s="43"/>
      <c r="I316" s="43"/>
      <c r="J316" s="43"/>
      <c r="K316" s="232"/>
      <c r="L316" s="232"/>
      <c r="M316" s="232"/>
      <c r="N316" s="232"/>
      <c r="O316" s="232"/>
      <c r="P316" s="232"/>
      <c r="Q316" s="232"/>
      <c r="R316" s="232"/>
      <c r="S316" s="232"/>
      <c r="T316" s="232"/>
      <c r="U316" s="206"/>
      <c r="V316" s="206"/>
      <c r="W316" s="206"/>
      <c r="X316" s="206"/>
      <c r="Y316" s="206"/>
      <c r="Z316" s="206"/>
      <c r="AA316" s="235"/>
      <c r="AC316" s="237"/>
      <c r="AD316" s="238"/>
    </row>
    <row r="317" spans="1:30" s="180" customFormat="1" x14ac:dyDescent="0.3">
      <c r="A317" s="43"/>
      <c r="B317" s="43"/>
      <c r="C317" s="43"/>
      <c r="D317" s="231"/>
      <c r="E317" s="43"/>
      <c r="F317" s="43"/>
      <c r="G317" s="43"/>
      <c r="H317" s="43"/>
      <c r="I317" s="43"/>
      <c r="J317" s="43"/>
      <c r="K317" s="232"/>
      <c r="L317" s="232"/>
      <c r="M317" s="232"/>
      <c r="N317" s="232"/>
      <c r="O317" s="232"/>
      <c r="P317" s="232"/>
      <c r="Q317" s="232"/>
      <c r="R317" s="232"/>
      <c r="S317" s="232"/>
      <c r="T317" s="232"/>
      <c r="U317" s="206"/>
      <c r="V317" s="206"/>
      <c r="W317" s="206"/>
      <c r="X317" s="206"/>
      <c r="Y317" s="206"/>
      <c r="Z317" s="206"/>
      <c r="AA317" s="235"/>
      <c r="AC317" s="237"/>
      <c r="AD317" s="238"/>
    </row>
    <row r="318" spans="1:30" s="180" customFormat="1" x14ac:dyDescent="0.3">
      <c r="A318" s="43"/>
      <c r="B318" s="43"/>
      <c r="C318" s="43"/>
      <c r="D318" s="231"/>
      <c r="E318" s="43"/>
      <c r="F318" s="43"/>
      <c r="G318" s="43"/>
      <c r="H318" s="43"/>
      <c r="I318" s="43"/>
      <c r="J318" s="43"/>
      <c r="K318" s="232"/>
      <c r="L318" s="232"/>
      <c r="M318" s="232"/>
      <c r="N318" s="232"/>
      <c r="O318" s="232"/>
      <c r="P318" s="232"/>
      <c r="Q318" s="232"/>
      <c r="R318" s="232"/>
      <c r="S318" s="232"/>
      <c r="T318" s="232"/>
      <c r="U318" s="206"/>
      <c r="V318" s="206"/>
      <c r="W318" s="206"/>
      <c r="X318" s="206"/>
      <c r="Y318" s="206"/>
      <c r="Z318" s="206"/>
      <c r="AA318" s="235"/>
      <c r="AC318" s="237"/>
      <c r="AD318" s="238"/>
    </row>
    <row r="319" spans="1:30" s="180" customFormat="1" x14ac:dyDescent="0.3">
      <c r="A319" s="43"/>
      <c r="B319" s="43"/>
      <c r="C319" s="43"/>
      <c r="D319" s="231"/>
      <c r="E319" s="43"/>
      <c r="F319" s="43"/>
      <c r="G319" s="43"/>
      <c r="H319" s="43"/>
      <c r="I319" s="43"/>
      <c r="J319" s="43"/>
      <c r="K319" s="232"/>
      <c r="L319" s="232"/>
      <c r="M319" s="232"/>
      <c r="N319" s="232"/>
      <c r="O319" s="232"/>
      <c r="P319" s="232"/>
      <c r="Q319" s="232"/>
      <c r="R319" s="232"/>
      <c r="S319" s="232"/>
      <c r="T319" s="232"/>
      <c r="U319" s="206"/>
      <c r="V319" s="206"/>
      <c r="W319" s="206"/>
      <c r="X319" s="206"/>
      <c r="Y319" s="206"/>
      <c r="Z319" s="206"/>
      <c r="AA319" s="235"/>
      <c r="AC319" s="237"/>
      <c r="AD319" s="238"/>
    </row>
    <row r="320" spans="1:30" s="180" customFormat="1" x14ac:dyDescent="0.3">
      <c r="A320" s="43"/>
      <c r="B320" s="43"/>
      <c r="C320" s="43"/>
      <c r="D320" s="231"/>
      <c r="E320" s="43"/>
      <c r="F320" s="43"/>
      <c r="G320" s="43"/>
      <c r="H320" s="43"/>
      <c r="I320" s="43"/>
      <c r="J320" s="43"/>
      <c r="K320" s="232"/>
      <c r="L320" s="232"/>
      <c r="M320" s="232"/>
      <c r="N320" s="232"/>
      <c r="O320" s="232"/>
      <c r="P320" s="232"/>
      <c r="Q320" s="232"/>
      <c r="R320" s="232"/>
      <c r="S320" s="232"/>
      <c r="T320" s="232"/>
      <c r="U320" s="206"/>
      <c r="V320" s="206"/>
      <c r="W320" s="206"/>
      <c r="X320" s="206"/>
      <c r="Y320" s="206"/>
      <c r="Z320" s="206"/>
      <c r="AA320" s="235"/>
      <c r="AC320" s="237"/>
      <c r="AD320" s="238"/>
    </row>
    <row r="321" spans="1:30" s="180" customFormat="1" x14ac:dyDescent="0.3">
      <c r="A321" s="43"/>
      <c r="B321" s="43"/>
      <c r="C321" s="43"/>
      <c r="D321" s="231"/>
      <c r="E321" s="43"/>
      <c r="F321" s="43"/>
      <c r="G321" s="43"/>
      <c r="H321" s="43"/>
      <c r="I321" s="43"/>
      <c r="J321" s="43"/>
      <c r="K321" s="232"/>
      <c r="L321" s="232"/>
      <c r="M321" s="232"/>
      <c r="N321" s="232"/>
      <c r="O321" s="232"/>
      <c r="P321" s="232"/>
      <c r="Q321" s="232"/>
      <c r="R321" s="232"/>
      <c r="S321" s="232"/>
      <c r="T321" s="232"/>
      <c r="U321" s="206"/>
      <c r="V321" s="206"/>
      <c r="W321" s="206"/>
      <c r="X321" s="206"/>
      <c r="Y321" s="206"/>
      <c r="Z321" s="206"/>
      <c r="AA321" s="235"/>
      <c r="AC321" s="237"/>
      <c r="AD321" s="238"/>
    </row>
    <row r="322" spans="1:30" s="180" customFormat="1" x14ac:dyDescent="0.3">
      <c r="A322" s="43"/>
      <c r="B322" s="43"/>
      <c r="C322" s="43"/>
      <c r="D322" s="231"/>
      <c r="E322" s="43"/>
      <c r="F322" s="43"/>
      <c r="G322" s="43"/>
      <c r="H322" s="43"/>
      <c r="I322" s="43"/>
      <c r="J322" s="43"/>
      <c r="K322" s="232"/>
      <c r="L322" s="232"/>
      <c r="M322" s="232"/>
      <c r="N322" s="232"/>
      <c r="O322" s="232"/>
      <c r="P322" s="232"/>
      <c r="Q322" s="232"/>
      <c r="R322" s="232"/>
      <c r="S322" s="232"/>
      <c r="T322" s="232"/>
      <c r="U322" s="206"/>
      <c r="V322" s="206"/>
      <c r="W322" s="206"/>
      <c r="X322" s="206"/>
      <c r="Y322" s="206"/>
      <c r="Z322" s="206"/>
      <c r="AA322" s="235"/>
      <c r="AC322" s="237"/>
      <c r="AD322" s="238"/>
    </row>
    <row r="323" spans="1:30" s="180" customFormat="1" x14ac:dyDescent="0.3">
      <c r="A323" s="43"/>
      <c r="B323" s="43"/>
      <c r="C323" s="43"/>
      <c r="D323" s="231"/>
      <c r="E323" s="43"/>
      <c r="F323" s="43"/>
      <c r="G323" s="43"/>
      <c r="H323" s="43"/>
      <c r="I323" s="43"/>
      <c r="J323" s="43"/>
      <c r="K323" s="232"/>
      <c r="L323" s="232"/>
      <c r="M323" s="232"/>
      <c r="N323" s="232"/>
      <c r="O323" s="232"/>
      <c r="P323" s="232"/>
      <c r="Q323" s="232"/>
      <c r="R323" s="232"/>
      <c r="S323" s="232"/>
      <c r="T323" s="232"/>
      <c r="U323" s="206"/>
      <c r="V323" s="206"/>
      <c r="W323" s="206"/>
      <c r="X323" s="206"/>
      <c r="Y323" s="206"/>
      <c r="Z323" s="206"/>
      <c r="AA323" s="235"/>
      <c r="AC323" s="237"/>
      <c r="AD323" s="238"/>
    </row>
    <row r="324" spans="1:30" s="180" customFormat="1" x14ac:dyDescent="0.3">
      <c r="A324" s="43"/>
      <c r="B324" s="43"/>
      <c r="C324" s="43"/>
      <c r="D324" s="231"/>
      <c r="E324" s="43"/>
      <c r="F324" s="43"/>
      <c r="G324" s="43"/>
      <c r="H324" s="43"/>
      <c r="I324" s="43"/>
      <c r="J324" s="43"/>
      <c r="K324" s="232"/>
      <c r="L324" s="232"/>
      <c r="M324" s="232"/>
      <c r="N324" s="232"/>
      <c r="O324" s="232"/>
      <c r="P324" s="232"/>
      <c r="Q324" s="232"/>
      <c r="R324" s="232"/>
      <c r="S324" s="232"/>
      <c r="T324" s="232"/>
      <c r="U324" s="206"/>
      <c r="V324" s="206"/>
      <c r="W324" s="206"/>
      <c r="X324" s="206"/>
      <c r="Y324" s="206"/>
      <c r="Z324" s="206"/>
      <c r="AA324" s="235"/>
      <c r="AC324" s="237"/>
      <c r="AD324" s="238"/>
    </row>
    <row r="325" spans="1:30" s="180" customFormat="1" x14ac:dyDescent="0.3">
      <c r="A325" s="43"/>
      <c r="B325" s="43"/>
      <c r="C325" s="43"/>
      <c r="D325" s="231"/>
      <c r="E325" s="43"/>
      <c r="F325" s="43"/>
      <c r="G325" s="43"/>
      <c r="H325" s="43"/>
      <c r="I325" s="43"/>
      <c r="J325" s="43"/>
      <c r="K325" s="232"/>
      <c r="L325" s="232"/>
      <c r="M325" s="232"/>
      <c r="N325" s="232"/>
      <c r="O325" s="232"/>
      <c r="P325" s="232"/>
      <c r="Q325" s="232"/>
      <c r="R325" s="232"/>
      <c r="S325" s="232"/>
      <c r="T325" s="232"/>
      <c r="U325" s="206"/>
      <c r="V325" s="206"/>
      <c r="W325" s="206"/>
      <c r="X325" s="206"/>
      <c r="Y325" s="206"/>
      <c r="Z325" s="206"/>
      <c r="AA325" s="235"/>
      <c r="AC325" s="237"/>
      <c r="AD325" s="238"/>
    </row>
    <row r="326" spans="1:30" s="180" customFormat="1" x14ac:dyDescent="0.3">
      <c r="A326" s="43"/>
      <c r="B326" s="43"/>
      <c r="C326" s="43"/>
      <c r="D326" s="231"/>
      <c r="E326" s="43"/>
      <c r="F326" s="43"/>
      <c r="G326" s="43"/>
      <c r="H326" s="43"/>
      <c r="I326" s="43"/>
      <c r="J326" s="43"/>
      <c r="K326" s="232"/>
      <c r="L326" s="232"/>
      <c r="M326" s="232"/>
      <c r="N326" s="232"/>
      <c r="O326" s="232"/>
      <c r="P326" s="232"/>
      <c r="Q326" s="232"/>
      <c r="R326" s="232"/>
      <c r="S326" s="232"/>
      <c r="T326" s="232"/>
      <c r="U326" s="206"/>
      <c r="V326" s="206"/>
      <c r="W326" s="206"/>
      <c r="X326" s="206"/>
      <c r="Y326" s="206"/>
      <c r="Z326" s="206"/>
      <c r="AA326" s="235"/>
      <c r="AC326" s="237"/>
      <c r="AD326" s="238"/>
    </row>
    <row r="327" spans="1:30" s="180" customFormat="1" x14ac:dyDescent="0.3">
      <c r="A327" s="43"/>
      <c r="B327" s="43"/>
      <c r="C327" s="43"/>
      <c r="D327" s="231"/>
      <c r="E327" s="43"/>
      <c r="F327" s="43"/>
      <c r="G327" s="43"/>
      <c r="H327" s="43"/>
      <c r="I327" s="43"/>
      <c r="J327" s="43"/>
      <c r="K327" s="232"/>
      <c r="L327" s="232"/>
      <c r="M327" s="232"/>
      <c r="N327" s="232"/>
      <c r="O327" s="232"/>
      <c r="P327" s="232"/>
      <c r="Q327" s="232"/>
      <c r="R327" s="232"/>
      <c r="S327" s="232"/>
      <c r="T327" s="232"/>
      <c r="U327" s="206"/>
      <c r="V327" s="206"/>
      <c r="W327" s="206"/>
      <c r="X327" s="206"/>
      <c r="Y327" s="206"/>
      <c r="Z327" s="206"/>
      <c r="AA327" s="235"/>
      <c r="AC327" s="237"/>
      <c r="AD327" s="238"/>
    </row>
    <row r="328" spans="1:30" s="180" customFormat="1" x14ac:dyDescent="0.3">
      <c r="A328" s="43"/>
      <c r="B328" s="43"/>
      <c r="C328" s="43"/>
      <c r="D328" s="231"/>
      <c r="E328" s="43"/>
      <c r="F328" s="43"/>
      <c r="G328" s="43"/>
      <c r="H328" s="43"/>
      <c r="I328" s="43"/>
      <c r="J328" s="43"/>
      <c r="K328" s="232"/>
      <c r="L328" s="232"/>
      <c r="M328" s="232"/>
      <c r="N328" s="232"/>
      <c r="O328" s="232"/>
      <c r="P328" s="232"/>
      <c r="Q328" s="232"/>
      <c r="R328" s="232"/>
      <c r="S328" s="232"/>
      <c r="T328" s="232"/>
      <c r="U328" s="206"/>
      <c r="V328" s="206"/>
      <c r="W328" s="206"/>
      <c r="X328" s="206"/>
      <c r="Y328" s="206"/>
      <c r="Z328" s="206"/>
      <c r="AA328" s="235"/>
      <c r="AC328" s="237"/>
      <c r="AD328" s="238"/>
    </row>
    <row r="329" spans="1:30" s="180" customFormat="1" x14ac:dyDescent="0.3">
      <c r="A329" s="43"/>
      <c r="B329" s="43"/>
      <c r="C329" s="43"/>
      <c r="D329" s="231"/>
      <c r="E329" s="43"/>
      <c r="F329" s="43"/>
      <c r="G329" s="43"/>
      <c r="H329" s="43"/>
      <c r="I329" s="43"/>
      <c r="J329" s="43"/>
      <c r="K329" s="232"/>
      <c r="L329" s="232"/>
      <c r="M329" s="232"/>
      <c r="N329" s="232"/>
      <c r="O329" s="232"/>
      <c r="P329" s="232"/>
      <c r="Q329" s="232"/>
      <c r="R329" s="232"/>
      <c r="S329" s="232"/>
      <c r="T329" s="232"/>
      <c r="U329" s="206"/>
      <c r="V329" s="206"/>
      <c r="W329" s="206"/>
      <c r="X329" s="206"/>
      <c r="Y329" s="206"/>
      <c r="Z329" s="206"/>
      <c r="AA329" s="235"/>
      <c r="AC329" s="237"/>
      <c r="AD329" s="238"/>
    </row>
    <row r="330" spans="1:30" s="180" customFormat="1" x14ac:dyDescent="0.3">
      <c r="A330" s="43"/>
      <c r="B330" s="43"/>
      <c r="C330" s="43"/>
      <c r="D330" s="231"/>
      <c r="E330" s="43"/>
      <c r="F330" s="43"/>
      <c r="G330" s="43"/>
      <c r="H330" s="43"/>
      <c r="I330" s="43"/>
      <c r="J330" s="43"/>
      <c r="K330" s="232"/>
      <c r="L330" s="232"/>
      <c r="M330" s="232"/>
      <c r="N330" s="232"/>
      <c r="O330" s="232"/>
      <c r="P330" s="232"/>
      <c r="Q330" s="232"/>
      <c r="R330" s="232"/>
      <c r="S330" s="232"/>
      <c r="T330" s="232"/>
      <c r="U330" s="206"/>
      <c r="V330" s="206"/>
      <c r="W330" s="206"/>
      <c r="X330" s="206"/>
      <c r="Y330" s="206"/>
      <c r="Z330" s="206"/>
      <c r="AA330" s="235"/>
      <c r="AC330" s="237"/>
      <c r="AD330" s="238"/>
    </row>
    <row r="331" spans="1:30" s="180" customFormat="1" x14ac:dyDescent="0.3">
      <c r="A331" s="43"/>
      <c r="B331" s="43"/>
      <c r="C331" s="43"/>
      <c r="D331" s="231"/>
      <c r="E331" s="43"/>
      <c r="F331" s="43"/>
      <c r="G331" s="43"/>
      <c r="H331" s="43"/>
      <c r="I331" s="43"/>
      <c r="J331" s="43"/>
      <c r="K331" s="232"/>
      <c r="L331" s="232"/>
      <c r="M331" s="232"/>
      <c r="N331" s="232"/>
      <c r="O331" s="232"/>
      <c r="P331" s="232"/>
      <c r="Q331" s="232"/>
      <c r="R331" s="232"/>
      <c r="S331" s="232"/>
      <c r="T331" s="232"/>
      <c r="U331" s="206"/>
      <c r="V331" s="206"/>
      <c r="W331" s="206"/>
      <c r="X331" s="206"/>
      <c r="Y331" s="206"/>
      <c r="Z331" s="206"/>
      <c r="AA331" s="235"/>
      <c r="AC331" s="237"/>
      <c r="AD331" s="238"/>
    </row>
    <row r="332" spans="1:30" s="180" customFormat="1" x14ac:dyDescent="0.3">
      <c r="A332" s="43"/>
      <c r="B332" s="43"/>
      <c r="C332" s="43"/>
      <c r="D332" s="231"/>
      <c r="E332" s="43"/>
      <c r="F332" s="43"/>
      <c r="G332" s="43"/>
      <c r="H332" s="43"/>
      <c r="I332" s="43"/>
      <c r="J332" s="43"/>
      <c r="K332" s="232"/>
      <c r="L332" s="232"/>
      <c r="M332" s="232"/>
      <c r="N332" s="232"/>
      <c r="O332" s="232"/>
      <c r="P332" s="232"/>
      <c r="Q332" s="232"/>
      <c r="R332" s="232"/>
      <c r="S332" s="232"/>
      <c r="T332" s="232"/>
      <c r="U332" s="206"/>
      <c r="V332" s="206"/>
      <c r="W332" s="206"/>
      <c r="X332" s="206"/>
      <c r="Y332" s="206"/>
      <c r="Z332" s="206"/>
      <c r="AA332" s="235"/>
      <c r="AC332" s="237"/>
      <c r="AD332" s="238"/>
    </row>
    <row r="333" spans="1:30" s="180" customFormat="1" x14ac:dyDescent="0.3">
      <c r="A333" s="43"/>
      <c r="B333" s="43"/>
      <c r="C333" s="43"/>
      <c r="D333" s="231"/>
      <c r="E333" s="43"/>
      <c r="F333" s="43"/>
      <c r="G333" s="43"/>
      <c r="H333" s="43"/>
      <c r="I333" s="43"/>
      <c r="J333" s="43"/>
      <c r="K333" s="232"/>
      <c r="L333" s="232"/>
      <c r="M333" s="232"/>
      <c r="N333" s="232"/>
      <c r="O333" s="232"/>
      <c r="P333" s="232"/>
      <c r="Q333" s="232"/>
      <c r="R333" s="232"/>
      <c r="S333" s="232"/>
      <c r="T333" s="232"/>
      <c r="U333" s="206"/>
      <c r="V333" s="206"/>
      <c r="W333" s="206"/>
      <c r="X333" s="206"/>
      <c r="Y333" s="206"/>
      <c r="Z333" s="206"/>
      <c r="AA333" s="235"/>
      <c r="AC333" s="237"/>
      <c r="AD333" s="238"/>
    </row>
    <row r="334" spans="1:30" s="180" customFormat="1" x14ac:dyDescent="0.3">
      <c r="A334" s="43"/>
      <c r="B334" s="43"/>
      <c r="C334" s="43"/>
      <c r="D334" s="231"/>
      <c r="E334" s="43"/>
      <c r="F334" s="43"/>
      <c r="G334" s="43"/>
      <c r="H334" s="43"/>
      <c r="I334" s="43"/>
      <c r="J334" s="43"/>
      <c r="K334" s="232"/>
      <c r="L334" s="232"/>
      <c r="M334" s="232"/>
      <c r="N334" s="232"/>
      <c r="O334" s="232"/>
      <c r="P334" s="232"/>
      <c r="Q334" s="232"/>
      <c r="R334" s="232"/>
      <c r="S334" s="232"/>
      <c r="T334" s="232"/>
      <c r="U334" s="206"/>
      <c r="V334" s="206"/>
      <c r="W334" s="206"/>
      <c r="X334" s="206"/>
      <c r="Y334" s="206"/>
      <c r="Z334" s="206"/>
      <c r="AA334" s="235"/>
      <c r="AC334" s="237"/>
      <c r="AD334" s="238"/>
    </row>
    <row r="335" spans="1:30" s="180" customFormat="1" x14ac:dyDescent="0.3">
      <c r="A335" s="43"/>
      <c r="B335" s="43"/>
      <c r="C335" s="43"/>
      <c r="D335" s="231"/>
      <c r="E335" s="43"/>
      <c r="F335" s="43"/>
      <c r="G335" s="43"/>
      <c r="H335" s="43"/>
      <c r="I335" s="43"/>
      <c r="J335" s="43"/>
      <c r="K335" s="232"/>
      <c r="L335" s="232"/>
      <c r="M335" s="232"/>
      <c r="N335" s="232"/>
      <c r="O335" s="232"/>
      <c r="P335" s="232"/>
      <c r="Q335" s="232"/>
      <c r="R335" s="232"/>
      <c r="S335" s="232"/>
      <c r="T335" s="232"/>
      <c r="U335" s="206"/>
      <c r="V335" s="206"/>
      <c r="W335" s="206"/>
      <c r="X335" s="206"/>
      <c r="Y335" s="206"/>
      <c r="Z335" s="206"/>
      <c r="AA335" s="235"/>
      <c r="AC335" s="237"/>
      <c r="AD335" s="238"/>
    </row>
    <row r="336" spans="1:30" s="180" customFormat="1" x14ac:dyDescent="0.3">
      <c r="A336" s="43"/>
      <c r="B336" s="43"/>
      <c r="C336" s="43"/>
      <c r="D336" s="231"/>
      <c r="E336" s="43"/>
      <c r="F336" s="43"/>
      <c r="G336" s="43"/>
      <c r="H336" s="43"/>
      <c r="I336" s="43"/>
      <c r="J336" s="43"/>
      <c r="K336" s="232"/>
      <c r="L336" s="232"/>
      <c r="M336" s="232"/>
      <c r="N336" s="232"/>
      <c r="O336" s="232"/>
      <c r="P336" s="232"/>
      <c r="Q336" s="232"/>
      <c r="R336" s="232"/>
      <c r="S336" s="232"/>
      <c r="T336" s="232"/>
      <c r="U336" s="206"/>
      <c r="V336" s="206"/>
      <c r="W336" s="206"/>
      <c r="X336" s="206"/>
      <c r="Y336" s="206"/>
      <c r="Z336" s="206"/>
      <c r="AA336" s="235"/>
      <c r="AC336" s="237"/>
      <c r="AD336" s="238"/>
    </row>
    <row r="337" spans="1:30" s="180" customFormat="1" x14ac:dyDescent="0.3">
      <c r="A337" s="43"/>
      <c r="B337" s="43"/>
      <c r="C337" s="43"/>
      <c r="D337" s="231"/>
      <c r="E337" s="43"/>
      <c r="F337" s="43"/>
      <c r="G337" s="43"/>
      <c r="H337" s="43"/>
      <c r="I337" s="43"/>
      <c r="J337" s="43"/>
      <c r="K337" s="232"/>
      <c r="L337" s="232"/>
      <c r="M337" s="232"/>
      <c r="N337" s="232"/>
      <c r="O337" s="232"/>
      <c r="P337" s="232"/>
      <c r="Q337" s="232"/>
      <c r="R337" s="232"/>
      <c r="S337" s="232"/>
      <c r="T337" s="232"/>
      <c r="U337" s="206"/>
      <c r="V337" s="206"/>
      <c r="W337" s="206"/>
      <c r="X337" s="206"/>
      <c r="Y337" s="206"/>
      <c r="Z337" s="206"/>
      <c r="AA337" s="235"/>
      <c r="AC337" s="237"/>
      <c r="AD337" s="238"/>
    </row>
    <row r="338" spans="1:30" s="180" customFormat="1" x14ac:dyDescent="0.3">
      <c r="A338" s="43"/>
      <c r="B338" s="43"/>
      <c r="C338" s="43"/>
      <c r="D338" s="231"/>
      <c r="E338" s="43"/>
      <c r="F338" s="43"/>
      <c r="G338" s="43"/>
      <c r="H338" s="43"/>
      <c r="I338" s="43"/>
      <c r="J338" s="43"/>
      <c r="K338" s="232"/>
      <c r="L338" s="232"/>
      <c r="M338" s="232"/>
      <c r="N338" s="232"/>
      <c r="O338" s="232"/>
      <c r="P338" s="232"/>
      <c r="Q338" s="232"/>
      <c r="R338" s="232"/>
      <c r="S338" s="232"/>
      <c r="T338" s="232"/>
      <c r="U338" s="206"/>
      <c r="V338" s="206"/>
      <c r="W338" s="206"/>
      <c r="X338" s="206"/>
      <c r="Y338" s="206"/>
      <c r="Z338" s="206"/>
      <c r="AA338" s="235"/>
      <c r="AC338" s="237"/>
      <c r="AD338" s="238"/>
    </row>
    <row r="339" spans="1:30" s="180" customFormat="1" x14ac:dyDescent="0.3">
      <c r="A339" s="43"/>
      <c r="B339" s="43"/>
      <c r="C339" s="43"/>
      <c r="D339" s="231"/>
      <c r="E339" s="43"/>
      <c r="F339" s="43"/>
      <c r="G339" s="43"/>
      <c r="H339" s="43"/>
      <c r="I339" s="43"/>
      <c r="J339" s="43"/>
      <c r="K339" s="232"/>
      <c r="L339" s="232"/>
      <c r="M339" s="232"/>
      <c r="N339" s="232"/>
      <c r="O339" s="232"/>
      <c r="P339" s="232"/>
      <c r="Q339" s="232"/>
      <c r="R339" s="232"/>
      <c r="S339" s="232"/>
      <c r="T339" s="232"/>
      <c r="U339" s="206"/>
      <c r="V339" s="206"/>
      <c r="W339" s="206"/>
      <c r="X339" s="206"/>
      <c r="Y339" s="206"/>
      <c r="Z339" s="206"/>
      <c r="AA339" s="235"/>
      <c r="AC339" s="237"/>
      <c r="AD339" s="238"/>
    </row>
    <row r="340" spans="1:30" s="180" customFormat="1" x14ac:dyDescent="0.3">
      <c r="A340" s="43"/>
      <c r="B340" s="43"/>
      <c r="C340" s="43"/>
      <c r="D340" s="231"/>
      <c r="E340" s="43"/>
      <c r="F340" s="43"/>
      <c r="G340" s="43"/>
      <c r="H340" s="43"/>
      <c r="I340" s="43"/>
      <c r="J340" s="43"/>
      <c r="K340" s="232"/>
      <c r="L340" s="232"/>
      <c r="M340" s="232"/>
      <c r="N340" s="232"/>
      <c r="O340" s="232"/>
      <c r="P340" s="232"/>
      <c r="Q340" s="232"/>
      <c r="R340" s="232"/>
      <c r="S340" s="232"/>
      <c r="T340" s="232"/>
      <c r="U340" s="206"/>
      <c r="V340" s="206"/>
      <c r="W340" s="206"/>
      <c r="X340" s="206"/>
      <c r="Y340" s="206"/>
      <c r="Z340" s="206"/>
      <c r="AA340" s="235"/>
      <c r="AC340" s="237"/>
      <c r="AD340" s="238"/>
    </row>
    <row r="341" spans="1:30" s="180" customFormat="1" x14ac:dyDescent="0.3">
      <c r="A341" s="43"/>
      <c r="B341" s="43"/>
      <c r="C341" s="43"/>
      <c r="D341" s="231"/>
      <c r="E341" s="43"/>
      <c r="F341" s="43"/>
      <c r="G341" s="43"/>
      <c r="H341" s="43"/>
      <c r="I341" s="43"/>
      <c r="J341" s="43"/>
      <c r="K341" s="232"/>
      <c r="L341" s="232"/>
      <c r="M341" s="232"/>
      <c r="N341" s="232"/>
      <c r="O341" s="232"/>
      <c r="P341" s="232"/>
      <c r="Q341" s="232"/>
      <c r="R341" s="232"/>
      <c r="S341" s="232"/>
      <c r="T341" s="232"/>
      <c r="U341" s="206"/>
      <c r="V341" s="206"/>
      <c r="W341" s="206"/>
      <c r="X341" s="206"/>
      <c r="Y341" s="206"/>
      <c r="Z341" s="206"/>
      <c r="AA341" s="235"/>
      <c r="AC341" s="237"/>
      <c r="AD341" s="238"/>
    </row>
    <row r="342" spans="1:30" s="180" customFormat="1" x14ac:dyDescent="0.3">
      <c r="A342" s="43"/>
      <c r="B342" s="43"/>
      <c r="C342" s="43"/>
      <c r="D342" s="231"/>
      <c r="E342" s="43"/>
      <c r="F342" s="43"/>
      <c r="G342" s="43"/>
      <c r="H342" s="43"/>
      <c r="I342" s="43"/>
      <c r="J342" s="43"/>
      <c r="K342" s="232"/>
      <c r="L342" s="232"/>
      <c r="M342" s="232"/>
      <c r="N342" s="232"/>
      <c r="O342" s="232"/>
      <c r="P342" s="232"/>
      <c r="Q342" s="232"/>
      <c r="R342" s="232"/>
      <c r="S342" s="232"/>
      <c r="T342" s="232"/>
      <c r="U342" s="206"/>
      <c r="V342" s="206"/>
      <c r="W342" s="206"/>
      <c r="X342" s="206"/>
      <c r="Y342" s="206"/>
      <c r="Z342" s="206"/>
      <c r="AA342" s="235"/>
      <c r="AC342" s="237"/>
      <c r="AD342" s="238"/>
    </row>
    <row r="343" spans="1:30" s="180" customFormat="1" x14ac:dyDescent="0.3">
      <c r="A343" s="43"/>
      <c r="B343" s="43"/>
      <c r="C343" s="43"/>
      <c r="D343" s="231"/>
      <c r="E343" s="43"/>
      <c r="F343" s="43"/>
      <c r="G343" s="43"/>
      <c r="H343" s="43"/>
      <c r="I343" s="43"/>
      <c r="J343" s="43"/>
      <c r="K343" s="232"/>
      <c r="L343" s="232"/>
      <c r="M343" s="232"/>
      <c r="N343" s="232"/>
      <c r="O343" s="232"/>
      <c r="P343" s="232"/>
      <c r="Q343" s="232"/>
      <c r="R343" s="232"/>
      <c r="S343" s="232"/>
      <c r="T343" s="232"/>
      <c r="U343" s="206"/>
      <c r="V343" s="206"/>
      <c r="W343" s="206"/>
      <c r="X343" s="206"/>
      <c r="Y343" s="206"/>
      <c r="Z343" s="206"/>
      <c r="AA343" s="235"/>
      <c r="AC343" s="237"/>
      <c r="AD343" s="238"/>
    </row>
    <row r="344" spans="1:30" s="180" customFormat="1" x14ac:dyDescent="0.3">
      <c r="A344" s="43"/>
      <c r="B344" s="43"/>
      <c r="C344" s="43"/>
      <c r="D344" s="231"/>
      <c r="E344" s="43"/>
      <c r="F344" s="43"/>
      <c r="G344" s="43"/>
      <c r="H344" s="43"/>
      <c r="I344" s="43"/>
      <c r="J344" s="43"/>
      <c r="K344" s="232"/>
      <c r="L344" s="232"/>
      <c r="M344" s="232"/>
      <c r="N344" s="232"/>
      <c r="O344" s="232"/>
      <c r="P344" s="232"/>
      <c r="Q344" s="232"/>
      <c r="R344" s="232"/>
      <c r="S344" s="232"/>
      <c r="T344" s="232"/>
      <c r="U344" s="206"/>
      <c r="V344" s="206"/>
      <c r="W344" s="206"/>
      <c r="X344" s="206"/>
      <c r="Y344" s="206"/>
      <c r="Z344" s="206"/>
      <c r="AA344" s="235"/>
      <c r="AC344" s="237"/>
      <c r="AD344" s="238"/>
    </row>
    <row r="345" spans="1:30" s="180" customFormat="1" x14ac:dyDescent="0.3">
      <c r="A345" s="43"/>
      <c r="B345" s="43"/>
      <c r="C345" s="43"/>
      <c r="D345" s="231"/>
      <c r="E345" s="43"/>
      <c r="F345" s="43"/>
      <c r="G345" s="43"/>
      <c r="H345" s="43"/>
      <c r="I345" s="43"/>
      <c r="J345" s="43"/>
      <c r="K345" s="232"/>
      <c r="L345" s="232"/>
      <c r="M345" s="232"/>
      <c r="N345" s="232"/>
      <c r="O345" s="232"/>
      <c r="P345" s="232"/>
      <c r="Q345" s="232"/>
      <c r="R345" s="232"/>
      <c r="S345" s="232"/>
      <c r="T345" s="232"/>
      <c r="U345" s="206"/>
      <c r="V345" s="206"/>
      <c r="W345" s="206"/>
      <c r="X345" s="206"/>
      <c r="Y345" s="206"/>
      <c r="Z345" s="206"/>
      <c r="AA345" s="235"/>
      <c r="AC345" s="237"/>
      <c r="AD345" s="238"/>
    </row>
    <row r="346" spans="1:30" s="180" customFormat="1" x14ac:dyDescent="0.3">
      <c r="A346" s="43"/>
      <c r="B346" s="43"/>
      <c r="C346" s="43"/>
      <c r="D346" s="231"/>
      <c r="E346" s="43"/>
      <c r="F346" s="43"/>
      <c r="G346" s="43"/>
      <c r="H346" s="43"/>
      <c r="I346" s="43"/>
      <c r="J346" s="43"/>
      <c r="K346" s="232"/>
      <c r="L346" s="232"/>
      <c r="M346" s="232"/>
      <c r="N346" s="232"/>
      <c r="O346" s="232"/>
      <c r="P346" s="232"/>
      <c r="Q346" s="232"/>
      <c r="R346" s="232"/>
      <c r="S346" s="232"/>
      <c r="T346" s="232"/>
      <c r="U346" s="206"/>
      <c r="V346" s="206"/>
      <c r="W346" s="206"/>
      <c r="X346" s="206"/>
      <c r="Y346" s="206"/>
      <c r="Z346" s="206"/>
      <c r="AA346" s="235"/>
      <c r="AC346" s="237"/>
      <c r="AD346" s="238"/>
    </row>
    <row r="347" spans="1:30" s="180" customFormat="1" x14ac:dyDescent="0.3">
      <c r="A347" s="43"/>
      <c r="B347" s="43"/>
      <c r="C347" s="43"/>
      <c r="D347" s="231"/>
      <c r="E347" s="43"/>
      <c r="F347" s="43"/>
      <c r="G347" s="43"/>
      <c r="H347" s="43"/>
      <c r="I347" s="43"/>
      <c r="J347" s="43"/>
      <c r="K347" s="232"/>
      <c r="L347" s="232"/>
      <c r="M347" s="232"/>
      <c r="N347" s="232"/>
      <c r="O347" s="232"/>
      <c r="P347" s="232"/>
      <c r="Q347" s="232"/>
      <c r="R347" s="232"/>
      <c r="S347" s="232"/>
      <c r="T347" s="232"/>
      <c r="U347" s="206"/>
      <c r="V347" s="206"/>
      <c r="W347" s="206"/>
      <c r="X347" s="206"/>
      <c r="Y347" s="206"/>
      <c r="Z347" s="206"/>
      <c r="AA347" s="235"/>
      <c r="AC347" s="237"/>
      <c r="AD347" s="238"/>
    </row>
    <row r="348" spans="1:30" s="180" customFormat="1" x14ac:dyDescent="0.3">
      <c r="A348" s="43"/>
      <c r="B348" s="43"/>
      <c r="C348" s="43"/>
      <c r="D348" s="231"/>
      <c r="E348" s="43"/>
      <c r="F348" s="43"/>
      <c r="G348" s="43"/>
      <c r="H348" s="43"/>
      <c r="I348" s="43"/>
      <c r="J348" s="43"/>
      <c r="K348" s="232"/>
      <c r="L348" s="232"/>
      <c r="M348" s="232"/>
      <c r="N348" s="232"/>
      <c r="O348" s="232"/>
      <c r="P348" s="232"/>
      <c r="Q348" s="232"/>
      <c r="R348" s="232"/>
      <c r="S348" s="232"/>
      <c r="T348" s="232"/>
      <c r="U348" s="206"/>
      <c r="V348" s="206"/>
      <c r="W348" s="206"/>
      <c r="X348" s="206"/>
      <c r="Y348" s="206"/>
      <c r="Z348" s="206"/>
      <c r="AA348" s="235"/>
      <c r="AC348" s="237"/>
      <c r="AD348" s="238"/>
    </row>
    <row r="349" spans="1:30" s="180" customFormat="1" x14ac:dyDescent="0.3">
      <c r="A349" s="43"/>
      <c r="B349" s="43"/>
      <c r="C349" s="43"/>
      <c r="D349" s="231"/>
      <c r="E349" s="43"/>
      <c r="F349" s="43"/>
      <c r="G349" s="43"/>
      <c r="H349" s="43"/>
      <c r="I349" s="43"/>
      <c r="J349" s="43"/>
      <c r="K349" s="232"/>
      <c r="L349" s="232"/>
      <c r="M349" s="232"/>
      <c r="N349" s="232"/>
      <c r="O349" s="232"/>
      <c r="P349" s="232"/>
      <c r="Q349" s="232"/>
      <c r="R349" s="232"/>
      <c r="S349" s="232"/>
      <c r="T349" s="232"/>
      <c r="U349" s="206"/>
      <c r="V349" s="206"/>
      <c r="W349" s="206"/>
      <c r="X349" s="206"/>
      <c r="Y349" s="206"/>
      <c r="Z349" s="206"/>
      <c r="AA349" s="235"/>
      <c r="AC349" s="237"/>
      <c r="AD349" s="238"/>
    </row>
    <row r="350" spans="1:30" s="180" customFormat="1" x14ac:dyDescent="0.3">
      <c r="A350" s="43"/>
      <c r="B350" s="43"/>
      <c r="C350" s="43"/>
      <c r="D350" s="231"/>
      <c r="E350" s="43"/>
      <c r="F350" s="43"/>
      <c r="G350" s="43"/>
      <c r="H350" s="43"/>
      <c r="I350" s="43"/>
      <c r="J350" s="43"/>
      <c r="K350" s="232"/>
      <c r="L350" s="232"/>
      <c r="M350" s="232"/>
      <c r="N350" s="232"/>
      <c r="O350" s="232"/>
      <c r="P350" s="232"/>
      <c r="Q350" s="232"/>
      <c r="R350" s="232"/>
      <c r="S350" s="232"/>
      <c r="T350" s="232"/>
      <c r="U350" s="206"/>
      <c r="V350" s="206"/>
      <c r="W350" s="206"/>
      <c r="X350" s="206"/>
      <c r="Y350" s="206"/>
      <c r="Z350" s="206"/>
      <c r="AA350" s="235"/>
      <c r="AC350" s="237"/>
      <c r="AD350" s="238"/>
    </row>
    <row r="351" spans="1:30" s="180" customFormat="1" x14ac:dyDescent="0.3">
      <c r="A351" s="43"/>
      <c r="B351" s="43"/>
      <c r="C351" s="43"/>
      <c r="D351" s="231"/>
      <c r="E351" s="43"/>
      <c r="F351" s="43"/>
      <c r="G351" s="43"/>
      <c r="H351" s="43"/>
      <c r="I351" s="43"/>
      <c r="J351" s="43"/>
      <c r="K351" s="232"/>
      <c r="L351" s="232"/>
      <c r="M351" s="232"/>
      <c r="N351" s="232"/>
      <c r="O351" s="232"/>
      <c r="P351" s="232"/>
      <c r="Q351" s="232"/>
      <c r="R351" s="232"/>
      <c r="S351" s="232"/>
      <c r="T351" s="232"/>
      <c r="U351" s="206"/>
      <c r="V351" s="206"/>
      <c r="W351" s="206"/>
      <c r="X351" s="206"/>
      <c r="Y351" s="206"/>
      <c r="Z351" s="206"/>
      <c r="AA351" s="235"/>
      <c r="AC351" s="237"/>
      <c r="AD351" s="238"/>
    </row>
    <row r="352" spans="1:30" s="180" customFormat="1" x14ac:dyDescent="0.3">
      <c r="A352" s="43"/>
      <c r="B352" s="43"/>
      <c r="C352" s="43"/>
      <c r="D352" s="231"/>
      <c r="E352" s="43"/>
      <c r="F352" s="43"/>
      <c r="G352" s="43"/>
      <c r="H352" s="43"/>
      <c r="I352" s="43"/>
      <c r="J352" s="43"/>
      <c r="K352" s="232"/>
      <c r="L352" s="232"/>
      <c r="M352" s="232"/>
      <c r="N352" s="232"/>
      <c r="O352" s="232"/>
      <c r="P352" s="232"/>
      <c r="Q352" s="232"/>
      <c r="R352" s="232"/>
      <c r="S352" s="232"/>
      <c r="T352" s="232"/>
      <c r="U352" s="206"/>
      <c r="V352" s="206"/>
      <c r="W352" s="206"/>
      <c r="X352" s="206"/>
      <c r="Y352" s="206"/>
      <c r="Z352" s="206"/>
      <c r="AA352" s="235"/>
      <c r="AC352" s="237"/>
      <c r="AD352" s="238"/>
    </row>
    <row r="353" spans="1:30" s="180" customFormat="1" x14ac:dyDescent="0.3">
      <c r="A353" s="43"/>
      <c r="B353" s="43"/>
      <c r="C353" s="43"/>
      <c r="D353" s="231"/>
      <c r="E353" s="43"/>
      <c r="F353" s="43"/>
      <c r="G353" s="43"/>
      <c r="H353" s="43"/>
      <c r="I353" s="43"/>
      <c r="J353" s="43"/>
      <c r="K353" s="232"/>
      <c r="L353" s="232"/>
      <c r="M353" s="232"/>
      <c r="N353" s="232"/>
      <c r="O353" s="232"/>
      <c r="P353" s="232"/>
      <c r="Q353" s="232"/>
      <c r="R353" s="232"/>
      <c r="S353" s="232"/>
      <c r="T353" s="232"/>
      <c r="U353" s="206"/>
      <c r="V353" s="206"/>
      <c r="W353" s="206"/>
      <c r="X353" s="206"/>
      <c r="Y353" s="206"/>
      <c r="Z353" s="206"/>
      <c r="AA353" s="235"/>
      <c r="AC353" s="237"/>
      <c r="AD353" s="238"/>
    </row>
    <row r="354" spans="1:30" s="180" customFormat="1" x14ac:dyDescent="0.3">
      <c r="A354" s="43"/>
      <c r="B354" s="43"/>
      <c r="C354" s="43"/>
      <c r="D354" s="231"/>
      <c r="E354" s="43"/>
      <c r="F354" s="43"/>
      <c r="G354" s="43"/>
      <c r="H354" s="43"/>
      <c r="I354" s="43"/>
      <c r="J354" s="43"/>
      <c r="K354" s="232"/>
      <c r="L354" s="232"/>
      <c r="M354" s="232"/>
      <c r="N354" s="232"/>
      <c r="O354" s="232"/>
      <c r="P354" s="232"/>
      <c r="Q354" s="232"/>
      <c r="R354" s="232"/>
      <c r="S354" s="232"/>
      <c r="T354" s="232"/>
      <c r="U354" s="206"/>
      <c r="V354" s="206"/>
      <c r="W354" s="206"/>
      <c r="X354" s="206"/>
      <c r="Y354" s="206"/>
      <c r="Z354" s="206"/>
      <c r="AA354" s="235"/>
      <c r="AC354" s="237"/>
      <c r="AD354" s="238"/>
    </row>
    <row r="355" spans="1:30" s="180" customFormat="1" x14ac:dyDescent="0.3">
      <c r="A355" s="43"/>
      <c r="B355" s="43"/>
      <c r="C355" s="43"/>
      <c r="D355" s="231"/>
      <c r="E355" s="43"/>
      <c r="F355" s="43"/>
      <c r="G355" s="43"/>
      <c r="H355" s="43"/>
      <c r="I355" s="43"/>
      <c r="J355" s="43"/>
      <c r="K355" s="232"/>
      <c r="L355" s="232"/>
      <c r="M355" s="232"/>
      <c r="N355" s="232"/>
      <c r="O355" s="232"/>
      <c r="P355" s="232"/>
      <c r="Q355" s="232"/>
      <c r="R355" s="232"/>
      <c r="S355" s="232"/>
      <c r="T355" s="232"/>
      <c r="U355" s="206"/>
      <c r="V355" s="206"/>
      <c r="W355" s="206"/>
      <c r="X355" s="206"/>
      <c r="Y355" s="206"/>
      <c r="Z355" s="206"/>
      <c r="AA355" s="235"/>
      <c r="AC355" s="237"/>
      <c r="AD355" s="238"/>
    </row>
    <row r="356" spans="1:30" s="180" customFormat="1" x14ac:dyDescent="0.3">
      <c r="A356" s="43"/>
      <c r="B356" s="43"/>
      <c r="C356" s="43"/>
      <c r="D356" s="231"/>
      <c r="E356" s="43"/>
      <c r="F356" s="43"/>
      <c r="G356" s="43"/>
      <c r="H356" s="43"/>
      <c r="I356" s="43"/>
      <c r="J356" s="43"/>
      <c r="K356" s="232"/>
      <c r="L356" s="232"/>
      <c r="M356" s="232"/>
      <c r="N356" s="232"/>
      <c r="O356" s="232"/>
      <c r="P356" s="232"/>
      <c r="Q356" s="232"/>
      <c r="R356" s="232"/>
      <c r="S356" s="232"/>
      <c r="T356" s="232"/>
      <c r="U356" s="206"/>
      <c r="V356" s="206"/>
      <c r="W356" s="206"/>
      <c r="X356" s="206"/>
      <c r="Y356" s="206"/>
      <c r="Z356" s="206"/>
      <c r="AA356" s="235"/>
      <c r="AC356" s="237"/>
      <c r="AD356" s="238"/>
    </row>
    <row r="357" spans="1:30" s="180" customFormat="1" x14ac:dyDescent="0.3">
      <c r="A357" s="43"/>
      <c r="B357" s="43"/>
      <c r="C357" s="43"/>
      <c r="D357" s="231"/>
      <c r="E357" s="43"/>
      <c r="F357" s="43"/>
      <c r="G357" s="43"/>
      <c r="H357" s="43"/>
      <c r="I357" s="43"/>
      <c r="J357" s="43"/>
      <c r="K357" s="232"/>
      <c r="L357" s="232"/>
      <c r="M357" s="232"/>
      <c r="N357" s="232"/>
      <c r="O357" s="232"/>
      <c r="P357" s="232"/>
      <c r="Q357" s="232"/>
      <c r="R357" s="232"/>
      <c r="S357" s="232"/>
      <c r="T357" s="232"/>
      <c r="U357" s="206"/>
      <c r="V357" s="206"/>
      <c r="W357" s="206"/>
      <c r="X357" s="206"/>
      <c r="Y357" s="206"/>
      <c r="Z357" s="206"/>
      <c r="AA357" s="235"/>
      <c r="AC357" s="237"/>
      <c r="AD357" s="238"/>
    </row>
    <row r="358" spans="1:30" s="180" customFormat="1" x14ac:dyDescent="0.3">
      <c r="A358" s="43"/>
      <c r="B358" s="43"/>
      <c r="C358" s="43"/>
      <c r="D358" s="231"/>
      <c r="E358" s="43"/>
      <c r="F358" s="43"/>
      <c r="G358" s="43"/>
      <c r="H358" s="43"/>
      <c r="I358" s="43"/>
      <c r="J358" s="43"/>
      <c r="K358" s="232"/>
      <c r="L358" s="232"/>
      <c r="M358" s="232"/>
      <c r="N358" s="232"/>
      <c r="O358" s="232"/>
      <c r="P358" s="232"/>
      <c r="Q358" s="232"/>
      <c r="R358" s="232"/>
      <c r="S358" s="232"/>
      <c r="T358" s="232"/>
      <c r="U358" s="206"/>
      <c r="V358" s="206"/>
      <c r="W358" s="206"/>
      <c r="X358" s="206"/>
      <c r="Y358" s="206"/>
      <c r="Z358" s="206"/>
      <c r="AA358" s="235"/>
      <c r="AC358" s="237"/>
      <c r="AD358" s="238"/>
    </row>
    <row r="359" spans="1:30" s="180" customFormat="1" x14ac:dyDescent="0.3">
      <c r="A359" s="43"/>
      <c r="B359" s="43"/>
      <c r="C359" s="43"/>
      <c r="D359" s="231"/>
      <c r="E359" s="43"/>
      <c r="F359" s="43"/>
      <c r="G359" s="43"/>
      <c r="H359" s="43"/>
      <c r="I359" s="43"/>
      <c r="J359" s="43"/>
      <c r="K359" s="232"/>
      <c r="L359" s="232"/>
      <c r="M359" s="232"/>
      <c r="N359" s="232"/>
      <c r="O359" s="232"/>
      <c r="P359" s="232"/>
      <c r="Q359" s="232"/>
      <c r="R359" s="232"/>
      <c r="S359" s="232"/>
      <c r="T359" s="232"/>
      <c r="U359" s="206"/>
      <c r="V359" s="206"/>
      <c r="W359" s="206"/>
      <c r="X359" s="206"/>
      <c r="Y359" s="206"/>
      <c r="Z359" s="206"/>
      <c r="AA359" s="235"/>
      <c r="AC359" s="237"/>
      <c r="AD359" s="238"/>
    </row>
    <row r="360" spans="1:30" s="180" customFormat="1" x14ac:dyDescent="0.3">
      <c r="A360" s="43"/>
      <c r="B360" s="43"/>
      <c r="C360" s="43"/>
      <c r="D360" s="231"/>
      <c r="E360" s="43"/>
      <c r="F360" s="43"/>
      <c r="G360" s="43"/>
      <c r="H360" s="43"/>
      <c r="I360" s="43"/>
      <c r="J360" s="43"/>
      <c r="K360" s="232"/>
      <c r="L360" s="232"/>
      <c r="M360" s="232"/>
      <c r="N360" s="232"/>
      <c r="O360" s="232"/>
      <c r="P360" s="232"/>
      <c r="Q360" s="232"/>
      <c r="R360" s="232"/>
      <c r="S360" s="232"/>
      <c r="T360" s="232"/>
      <c r="U360" s="206"/>
      <c r="V360" s="206"/>
      <c r="W360" s="206"/>
      <c r="X360" s="206"/>
      <c r="Y360" s="206"/>
      <c r="Z360" s="206"/>
      <c r="AA360" s="235"/>
      <c r="AC360" s="237"/>
      <c r="AD360" s="238"/>
    </row>
    <row r="361" spans="1:30" s="180" customFormat="1" x14ac:dyDescent="0.3">
      <c r="A361" s="43"/>
      <c r="B361" s="43"/>
      <c r="C361" s="43"/>
      <c r="D361" s="231"/>
      <c r="E361" s="43"/>
      <c r="F361" s="43"/>
      <c r="G361" s="43"/>
      <c r="H361" s="43"/>
      <c r="I361" s="43"/>
      <c r="J361" s="43"/>
      <c r="K361" s="232"/>
      <c r="L361" s="232"/>
      <c r="M361" s="232"/>
      <c r="N361" s="232"/>
      <c r="O361" s="232"/>
      <c r="P361" s="232"/>
      <c r="Q361" s="232"/>
      <c r="R361" s="232"/>
      <c r="S361" s="232"/>
      <c r="T361" s="232"/>
      <c r="U361" s="206"/>
      <c r="V361" s="206"/>
      <c r="W361" s="206"/>
      <c r="X361" s="206"/>
      <c r="Y361" s="206"/>
      <c r="Z361" s="206"/>
      <c r="AA361" s="235"/>
      <c r="AC361" s="237"/>
      <c r="AD361" s="238"/>
    </row>
    <row r="362" spans="1:30" s="180" customFormat="1" x14ac:dyDescent="0.3">
      <c r="A362" s="43"/>
      <c r="B362" s="43"/>
      <c r="C362" s="43"/>
      <c r="D362" s="231"/>
      <c r="E362" s="43"/>
      <c r="F362" s="43"/>
      <c r="G362" s="43"/>
      <c r="H362" s="43"/>
      <c r="I362" s="43"/>
      <c r="J362" s="43"/>
      <c r="K362" s="232"/>
      <c r="L362" s="232"/>
      <c r="M362" s="232"/>
      <c r="N362" s="232"/>
      <c r="O362" s="232"/>
      <c r="P362" s="232"/>
      <c r="Q362" s="232"/>
      <c r="R362" s="232"/>
      <c r="S362" s="232"/>
      <c r="T362" s="232"/>
      <c r="U362" s="206"/>
      <c r="V362" s="206"/>
      <c r="W362" s="206"/>
      <c r="X362" s="206"/>
      <c r="Y362" s="206"/>
      <c r="Z362" s="206"/>
      <c r="AA362" s="235"/>
      <c r="AC362" s="237"/>
      <c r="AD362" s="238"/>
    </row>
    <row r="363" spans="1:30" s="180" customFormat="1" x14ac:dyDescent="0.3">
      <c r="A363" s="43"/>
      <c r="B363" s="43"/>
      <c r="C363" s="43"/>
      <c r="D363" s="231"/>
      <c r="E363" s="43"/>
      <c r="F363" s="43"/>
      <c r="G363" s="43"/>
      <c r="H363" s="43"/>
      <c r="I363" s="43"/>
      <c r="J363" s="43"/>
      <c r="K363" s="232"/>
      <c r="L363" s="232"/>
      <c r="M363" s="232"/>
      <c r="N363" s="232"/>
      <c r="O363" s="232"/>
      <c r="P363" s="232"/>
      <c r="Q363" s="232"/>
      <c r="R363" s="232"/>
      <c r="S363" s="232"/>
      <c r="T363" s="232"/>
      <c r="U363" s="206"/>
      <c r="V363" s="206"/>
      <c r="W363" s="206"/>
      <c r="X363" s="206"/>
      <c r="Y363" s="206"/>
      <c r="Z363" s="206"/>
      <c r="AA363" s="235"/>
      <c r="AC363" s="237"/>
      <c r="AD363" s="238"/>
    </row>
    <row r="364" spans="1:30" s="180" customFormat="1" x14ac:dyDescent="0.3">
      <c r="A364" s="43"/>
      <c r="B364" s="43"/>
      <c r="C364" s="43"/>
      <c r="D364" s="231"/>
      <c r="E364" s="43"/>
      <c r="F364" s="43"/>
      <c r="G364" s="43"/>
      <c r="H364" s="43"/>
      <c r="I364" s="43"/>
      <c r="J364" s="43"/>
      <c r="K364" s="232"/>
      <c r="L364" s="232"/>
      <c r="M364" s="232"/>
      <c r="N364" s="232"/>
      <c r="O364" s="232"/>
      <c r="P364" s="232"/>
      <c r="Q364" s="232"/>
      <c r="R364" s="232"/>
      <c r="S364" s="232"/>
      <c r="T364" s="232"/>
      <c r="U364" s="206"/>
      <c r="V364" s="206"/>
      <c r="W364" s="206"/>
      <c r="X364" s="206"/>
      <c r="Y364" s="206"/>
      <c r="Z364" s="206"/>
      <c r="AA364" s="235"/>
      <c r="AC364" s="237"/>
      <c r="AD364" s="238"/>
    </row>
    <row r="365" spans="1:30" s="180" customFormat="1" x14ac:dyDescent="0.3">
      <c r="A365" s="43"/>
      <c r="B365" s="43"/>
      <c r="C365" s="43"/>
      <c r="D365" s="231"/>
      <c r="E365" s="43"/>
      <c r="F365" s="43"/>
      <c r="G365" s="43"/>
      <c r="H365" s="43"/>
      <c r="I365" s="43"/>
      <c r="J365" s="43"/>
      <c r="K365" s="232"/>
      <c r="L365" s="232"/>
      <c r="M365" s="232"/>
      <c r="N365" s="232"/>
      <c r="O365" s="232"/>
      <c r="P365" s="232"/>
      <c r="Q365" s="232"/>
      <c r="R365" s="232"/>
      <c r="S365" s="232"/>
      <c r="T365" s="232"/>
      <c r="U365" s="206"/>
      <c r="V365" s="206"/>
      <c r="W365" s="206"/>
      <c r="X365" s="206"/>
      <c r="Y365" s="206"/>
      <c r="Z365" s="206"/>
      <c r="AA365" s="235"/>
      <c r="AC365" s="237"/>
      <c r="AD365" s="238"/>
    </row>
    <row r="366" spans="1:30" s="180" customFormat="1" x14ac:dyDescent="0.3">
      <c r="A366" s="43"/>
      <c r="B366" s="43"/>
      <c r="C366" s="43"/>
      <c r="D366" s="231"/>
      <c r="E366" s="43"/>
      <c r="F366" s="43"/>
      <c r="G366" s="43"/>
      <c r="H366" s="43"/>
      <c r="I366" s="43"/>
      <c r="J366" s="43"/>
      <c r="K366" s="232"/>
      <c r="L366" s="232"/>
      <c r="M366" s="232"/>
      <c r="N366" s="232"/>
      <c r="O366" s="232"/>
      <c r="P366" s="232"/>
      <c r="Q366" s="232"/>
      <c r="R366" s="232"/>
      <c r="S366" s="232"/>
      <c r="T366" s="232"/>
      <c r="U366" s="206"/>
      <c r="V366" s="206"/>
      <c r="W366" s="206"/>
      <c r="X366" s="206"/>
      <c r="Y366" s="206"/>
      <c r="Z366" s="206"/>
      <c r="AA366" s="235"/>
      <c r="AC366" s="237"/>
      <c r="AD366" s="238"/>
    </row>
    <row r="367" spans="1:30" s="180" customFormat="1" x14ac:dyDescent="0.3">
      <c r="A367" s="43"/>
      <c r="B367" s="43"/>
      <c r="C367" s="43"/>
      <c r="D367" s="231"/>
      <c r="E367" s="43"/>
      <c r="F367" s="43"/>
      <c r="G367" s="43"/>
      <c r="H367" s="43"/>
      <c r="I367" s="43"/>
      <c r="J367" s="43"/>
      <c r="K367" s="232"/>
      <c r="L367" s="232"/>
      <c r="M367" s="232"/>
      <c r="N367" s="232"/>
      <c r="O367" s="232"/>
      <c r="P367" s="232"/>
      <c r="Q367" s="232"/>
      <c r="R367" s="232"/>
      <c r="S367" s="232"/>
      <c r="T367" s="232"/>
      <c r="U367" s="206"/>
      <c r="V367" s="206"/>
      <c r="W367" s="206"/>
      <c r="X367" s="206"/>
      <c r="Y367" s="206"/>
      <c r="Z367" s="206"/>
      <c r="AA367" s="235"/>
      <c r="AC367" s="237"/>
      <c r="AD367" s="238"/>
    </row>
    <row r="368" spans="1:30" s="180" customFormat="1" x14ac:dyDescent="0.3">
      <c r="A368" s="43"/>
      <c r="B368" s="43"/>
      <c r="C368" s="43"/>
      <c r="D368" s="231"/>
      <c r="E368" s="43"/>
      <c r="F368" s="43"/>
      <c r="G368" s="43"/>
      <c r="H368" s="43"/>
      <c r="I368" s="43"/>
      <c r="J368" s="43"/>
      <c r="K368" s="232"/>
      <c r="L368" s="232"/>
      <c r="M368" s="232"/>
      <c r="N368" s="232"/>
      <c r="O368" s="232"/>
      <c r="P368" s="232"/>
      <c r="Q368" s="232"/>
      <c r="R368" s="232"/>
      <c r="S368" s="232"/>
      <c r="T368" s="232"/>
      <c r="U368" s="206"/>
      <c r="V368" s="206"/>
      <c r="W368" s="206"/>
      <c r="X368" s="206"/>
      <c r="Y368" s="206"/>
      <c r="Z368" s="206"/>
      <c r="AA368" s="235"/>
      <c r="AC368" s="237"/>
      <c r="AD368" s="238"/>
    </row>
    <row r="369" spans="1:30" s="180" customFormat="1" x14ac:dyDescent="0.3">
      <c r="A369" s="43"/>
      <c r="B369" s="43"/>
      <c r="C369" s="43"/>
      <c r="D369" s="231"/>
      <c r="E369" s="43"/>
      <c r="F369" s="43"/>
      <c r="G369" s="43"/>
      <c r="H369" s="43"/>
      <c r="I369" s="43"/>
      <c r="J369" s="43"/>
      <c r="K369" s="232"/>
      <c r="L369" s="232"/>
      <c r="M369" s="232"/>
      <c r="N369" s="232"/>
      <c r="O369" s="232"/>
      <c r="P369" s="232"/>
      <c r="Q369" s="232"/>
      <c r="R369" s="232"/>
      <c r="S369" s="232"/>
      <c r="T369" s="232"/>
      <c r="U369" s="206"/>
      <c r="V369" s="206"/>
      <c r="W369" s="206"/>
      <c r="X369" s="206"/>
      <c r="Y369" s="206"/>
      <c r="Z369" s="206"/>
      <c r="AA369" s="235"/>
      <c r="AC369" s="237"/>
      <c r="AD369" s="238"/>
    </row>
    <row r="370" spans="1:30" s="180" customFormat="1" x14ac:dyDescent="0.3">
      <c r="A370" s="43"/>
      <c r="B370" s="43"/>
      <c r="C370" s="43"/>
      <c r="D370" s="231"/>
      <c r="E370" s="43"/>
      <c r="F370" s="43"/>
      <c r="G370" s="43"/>
      <c r="H370" s="43"/>
      <c r="I370" s="43"/>
      <c r="J370" s="43"/>
      <c r="K370" s="232"/>
      <c r="L370" s="232"/>
      <c r="M370" s="232"/>
      <c r="N370" s="232"/>
      <c r="O370" s="232"/>
      <c r="P370" s="232"/>
      <c r="Q370" s="232"/>
      <c r="R370" s="232"/>
      <c r="S370" s="232"/>
      <c r="T370" s="232"/>
      <c r="U370" s="206"/>
      <c r="V370" s="206"/>
      <c r="W370" s="206"/>
      <c r="X370" s="206"/>
      <c r="Y370" s="206"/>
      <c r="Z370" s="206"/>
      <c r="AA370" s="235"/>
      <c r="AC370" s="237"/>
      <c r="AD370" s="238"/>
    </row>
    <row r="371" spans="1:30" s="180" customFormat="1" x14ac:dyDescent="0.3">
      <c r="A371" s="43"/>
      <c r="B371" s="43"/>
      <c r="C371" s="43"/>
      <c r="D371" s="231"/>
      <c r="E371" s="43"/>
      <c r="F371" s="43"/>
      <c r="G371" s="43"/>
      <c r="H371" s="43"/>
      <c r="I371" s="43"/>
      <c r="J371" s="43"/>
      <c r="K371" s="232"/>
      <c r="L371" s="232"/>
      <c r="M371" s="232"/>
      <c r="N371" s="232"/>
      <c r="O371" s="232"/>
      <c r="P371" s="232"/>
      <c r="Q371" s="232"/>
      <c r="R371" s="232"/>
      <c r="S371" s="232"/>
      <c r="T371" s="232"/>
      <c r="U371" s="206"/>
      <c r="V371" s="206"/>
      <c r="W371" s="206"/>
      <c r="X371" s="206"/>
      <c r="Y371" s="206"/>
      <c r="Z371" s="206"/>
      <c r="AA371" s="235"/>
      <c r="AC371" s="237"/>
      <c r="AD371" s="238"/>
    </row>
    <row r="372" spans="1:30" s="180" customFormat="1" x14ac:dyDescent="0.3">
      <c r="A372" s="43"/>
      <c r="B372" s="43"/>
      <c r="C372" s="43"/>
      <c r="D372" s="231"/>
      <c r="E372" s="43"/>
      <c r="F372" s="43"/>
      <c r="G372" s="43"/>
      <c r="H372" s="43"/>
      <c r="I372" s="43"/>
      <c r="J372" s="43"/>
      <c r="K372" s="232"/>
      <c r="L372" s="232"/>
      <c r="M372" s="232"/>
      <c r="N372" s="232"/>
      <c r="O372" s="232"/>
      <c r="P372" s="232"/>
      <c r="Q372" s="232"/>
      <c r="R372" s="232"/>
      <c r="S372" s="232"/>
      <c r="T372" s="232"/>
      <c r="U372" s="206"/>
      <c r="V372" s="206"/>
      <c r="W372" s="206"/>
      <c r="X372" s="206"/>
      <c r="Y372" s="206"/>
      <c r="Z372" s="206"/>
      <c r="AA372" s="235"/>
      <c r="AC372" s="237"/>
      <c r="AD372" s="238"/>
    </row>
    <row r="373" spans="1:30" s="180" customFormat="1" x14ac:dyDescent="0.3">
      <c r="A373" s="43"/>
      <c r="B373" s="43"/>
      <c r="C373" s="43"/>
      <c r="D373" s="231"/>
      <c r="E373" s="43"/>
      <c r="F373" s="43"/>
      <c r="G373" s="43"/>
      <c r="H373" s="43"/>
      <c r="I373" s="43"/>
      <c r="J373" s="43"/>
      <c r="K373" s="232"/>
      <c r="L373" s="232"/>
      <c r="M373" s="232"/>
      <c r="N373" s="232"/>
      <c r="O373" s="232"/>
      <c r="P373" s="232"/>
      <c r="Q373" s="232"/>
      <c r="R373" s="232"/>
      <c r="S373" s="232"/>
      <c r="T373" s="232"/>
      <c r="U373" s="206"/>
      <c r="V373" s="206"/>
      <c r="W373" s="206"/>
      <c r="X373" s="206"/>
      <c r="Y373" s="206"/>
      <c r="Z373" s="206"/>
      <c r="AA373" s="235"/>
      <c r="AC373" s="237"/>
      <c r="AD373" s="238"/>
    </row>
    <row r="374" spans="1:30" s="180" customFormat="1" x14ac:dyDescent="0.3">
      <c r="A374" s="43"/>
      <c r="B374" s="43"/>
      <c r="C374" s="43"/>
      <c r="D374" s="231"/>
      <c r="E374" s="43"/>
      <c r="F374" s="43"/>
      <c r="G374" s="43"/>
      <c r="H374" s="43"/>
      <c r="I374" s="43"/>
      <c r="J374" s="43"/>
      <c r="K374" s="232"/>
      <c r="L374" s="232"/>
      <c r="M374" s="232"/>
      <c r="N374" s="232"/>
      <c r="O374" s="232"/>
      <c r="P374" s="232"/>
      <c r="Q374" s="232"/>
      <c r="R374" s="232"/>
      <c r="S374" s="232"/>
      <c r="T374" s="232"/>
      <c r="U374" s="206"/>
      <c r="V374" s="206"/>
      <c r="W374" s="206"/>
      <c r="X374" s="206"/>
      <c r="Y374" s="206"/>
      <c r="Z374" s="206"/>
      <c r="AA374" s="235"/>
      <c r="AC374" s="237"/>
      <c r="AD374" s="238"/>
    </row>
    <row r="375" spans="1:30" s="180" customFormat="1" x14ac:dyDescent="0.3">
      <c r="A375" s="43"/>
      <c r="B375" s="43"/>
      <c r="C375" s="43"/>
      <c r="D375" s="231"/>
      <c r="E375" s="43"/>
      <c r="F375" s="43"/>
      <c r="G375" s="43"/>
      <c r="H375" s="43"/>
      <c r="I375" s="43"/>
      <c r="J375" s="43"/>
      <c r="K375" s="232"/>
      <c r="L375" s="232"/>
      <c r="M375" s="232"/>
      <c r="N375" s="232"/>
      <c r="O375" s="232"/>
      <c r="P375" s="232"/>
      <c r="Q375" s="232"/>
      <c r="R375" s="232"/>
      <c r="S375" s="232"/>
      <c r="T375" s="232"/>
      <c r="U375" s="206"/>
      <c r="V375" s="206"/>
      <c r="W375" s="206"/>
      <c r="X375" s="206"/>
      <c r="Y375" s="206"/>
      <c r="Z375" s="206"/>
      <c r="AA375" s="235"/>
      <c r="AC375" s="237"/>
      <c r="AD375" s="238"/>
    </row>
    <row r="376" spans="1:30" s="180" customFormat="1" x14ac:dyDescent="0.3">
      <c r="A376" s="43"/>
      <c r="B376" s="43"/>
      <c r="C376" s="43"/>
      <c r="D376" s="231"/>
      <c r="E376" s="43"/>
      <c r="F376" s="43"/>
      <c r="G376" s="43"/>
      <c r="H376" s="43"/>
      <c r="I376" s="43"/>
      <c r="J376" s="43"/>
      <c r="K376" s="232"/>
      <c r="L376" s="232"/>
      <c r="M376" s="232"/>
      <c r="N376" s="232"/>
      <c r="O376" s="232"/>
      <c r="P376" s="232"/>
      <c r="Q376" s="232"/>
      <c r="R376" s="232"/>
      <c r="S376" s="232"/>
      <c r="T376" s="232"/>
      <c r="U376" s="206"/>
      <c r="V376" s="206"/>
      <c r="W376" s="206"/>
      <c r="X376" s="206"/>
      <c r="Y376" s="206"/>
      <c r="Z376" s="206"/>
      <c r="AA376" s="235"/>
      <c r="AC376" s="237"/>
      <c r="AD376" s="238"/>
    </row>
    <row r="377" spans="1:30" s="180" customFormat="1" x14ac:dyDescent="0.3">
      <c r="A377" s="43"/>
      <c r="B377" s="43"/>
      <c r="C377" s="43"/>
      <c r="D377" s="231"/>
      <c r="E377" s="43"/>
      <c r="F377" s="43"/>
      <c r="G377" s="43"/>
      <c r="H377" s="43"/>
      <c r="I377" s="43"/>
      <c r="J377" s="43"/>
      <c r="K377" s="232"/>
      <c r="L377" s="232"/>
      <c r="M377" s="232"/>
      <c r="N377" s="232"/>
      <c r="O377" s="232"/>
      <c r="P377" s="232"/>
      <c r="Q377" s="232"/>
      <c r="R377" s="232"/>
      <c r="S377" s="232"/>
      <c r="T377" s="232"/>
      <c r="U377" s="206"/>
      <c r="V377" s="206"/>
      <c r="W377" s="206"/>
      <c r="X377" s="206"/>
      <c r="Y377" s="206"/>
      <c r="Z377" s="206"/>
      <c r="AA377" s="235"/>
      <c r="AC377" s="237"/>
      <c r="AD377" s="238"/>
    </row>
    <row r="378" spans="1:30" s="180" customFormat="1" x14ac:dyDescent="0.3">
      <c r="A378" s="43"/>
      <c r="B378" s="43"/>
      <c r="C378" s="43"/>
      <c r="D378" s="231"/>
      <c r="E378" s="43"/>
      <c r="F378" s="43"/>
      <c r="G378" s="43"/>
      <c r="H378" s="43"/>
      <c r="I378" s="43"/>
      <c r="J378" s="43"/>
      <c r="K378" s="232"/>
      <c r="L378" s="232"/>
      <c r="M378" s="232"/>
      <c r="N378" s="232"/>
      <c r="O378" s="232"/>
      <c r="P378" s="232"/>
      <c r="Q378" s="232"/>
      <c r="R378" s="232"/>
      <c r="S378" s="232"/>
      <c r="T378" s="232"/>
      <c r="U378" s="206"/>
      <c r="V378" s="206"/>
      <c r="W378" s="206"/>
      <c r="X378" s="206"/>
      <c r="Y378" s="206"/>
      <c r="Z378" s="206"/>
      <c r="AA378" s="235"/>
      <c r="AC378" s="237"/>
      <c r="AD378" s="238"/>
    </row>
    <row r="379" spans="1:30" s="180" customFormat="1" x14ac:dyDescent="0.3">
      <c r="A379" s="43"/>
      <c r="B379" s="43"/>
      <c r="C379" s="43"/>
      <c r="D379" s="231"/>
      <c r="E379" s="43"/>
      <c r="F379" s="43"/>
      <c r="G379" s="43"/>
      <c r="H379" s="43"/>
      <c r="I379" s="43"/>
      <c r="J379" s="43"/>
      <c r="K379" s="232"/>
      <c r="L379" s="232"/>
      <c r="M379" s="232"/>
      <c r="N379" s="232"/>
      <c r="O379" s="232"/>
      <c r="P379" s="232"/>
      <c r="Q379" s="232"/>
      <c r="R379" s="232"/>
      <c r="S379" s="232"/>
      <c r="T379" s="232"/>
      <c r="U379" s="206"/>
      <c r="V379" s="206"/>
      <c r="W379" s="206"/>
      <c r="X379" s="206"/>
      <c r="Y379" s="206"/>
      <c r="Z379" s="206"/>
      <c r="AA379" s="235"/>
      <c r="AC379" s="237"/>
      <c r="AD379" s="238"/>
    </row>
    <row r="380" spans="1:30" s="180" customFormat="1" x14ac:dyDescent="0.3">
      <c r="A380" s="43"/>
      <c r="B380" s="43"/>
      <c r="C380" s="43"/>
      <c r="D380" s="231"/>
      <c r="E380" s="43"/>
      <c r="F380" s="43"/>
      <c r="G380" s="43"/>
      <c r="H380" s="43"/>
      <c r="I380" s="43"/>
      <c r="J380" s="43"/>
      <c r="K380" s="232"/>
      <c r="L380" s="232"/>
      <c r="M380" s="232"/>
      <c r="N380" s="232"/>
      <c r="O380" s="232"/>
      <c r="P380" s="232"/>
      <c r="Q380" s="232"/>
      <c r="R380" s="232"/>
      <c r="S380" s="232"/>
      <c r="T380" s="232"/>
      <c r="U380" s="206"/>
      <c r="V380" s="206"/>
      <c r="W380" s="206"/>
      <c r="X380" s="206"/>
      <c r="Y380" s="206"/>
      <c r="Z380" s="206"/>
      <c r="AA380" s="235"/>
      <c r="AC380" s="237"/>
      <c r="AD380" s="238"/>
    </row>
    <row r="381" spans="1:30" s="180" customFormat="1" x14ac:dyDescent="0.3">
      <c r="A381" s="43"/>
      <c r="B381" s="43"/>
      <c r="C381" s="43"/>
      <c r="D381" s="231"/>
      <c r="E381" s="43"/>
      <c r="F381" s="43"/>
      <c r="G381" s="43"/>
      <c r="H381" s="43"/>
      <c r="I381" s="43"/>
      <c r="J381" s="43"/>
      <c r="K381" s="232"/>
      <c r="L381" s="232"/>
      <c r="M381" s="232"/>
      <c r="N381" s="232"/>
      <c r="O381" s="232"/>
      <c r="P381" s="232"/>
      <c r="Q381" s="232"/>
      <c r="R381" s="232"/>
      <c r="S381" s="232"/>
      <c r="T381" s="232"/>
      <c r="U381" s="206"/>
      <c r="V381" s="206"/>
      <c r="W381" s="206"/>
      <c r="X381" s="206"/>
      <c r="Y381" s="206"/>
      <c r="Z381" s="206"/>
      <c r="AA381" s="235"/>
      <c r="AC381" s="237"/>
      <c r="AD381" s="238"/>
    </row>
    <row r="382" spans="1:30" s="180" customFormat="1" x14ac:dyDescent="0.3">
      <c r="A382" s="43"/>
      <c r="B382" s="43"/>
      <c r="C382" s="43"/>
      <c r="D382" s="231"/>
      <c r="E382" s="43"/>
      <c r="F382" s="43"/>
      <c r="G382" s="43"/>
      <c r="H382" s="43"/>
      <c r="I382" s="43"/>
      <c r="J382" s="43"/>
      <c r="K382" s="232"/>
      <c r="L382" s="232"/>
      <c r="M382" s="232"/>
      <c r="N382" s="232"/>
      <c r="O382" s="232"/>
      <c r="P382" s="232"/>
      <c r="Q382" s="232"/>
      <c r="R382" s="232"/>
      <c r="S382" s="232"/>
      <c r="T382" s="232"/>
      <c r="U382" s="206"/>
      <c r="V382" s="206"/>
      <c r="W382" s="206"/>
      <c r="X382" s="206"/>
      <c r="Y382" s="206"/>
      <c r="Z382" s="206"/>
      <c r="AA382" s="235"/>
      <c r="AC382" s="237"/>
      <c r="AD382" s="238"/>
    </row>
    <row r="383" spans="1:30" s="180" customFormat="1" x14ac:dyDescent="0.3">
      <c r="A383" s="43"/>
      <c r="B383" s="43"/>
      <c r="C383" s="43"/>
      <c r="D383" s="231"/>
      <c r="E383" s="43"/>
      <c r="F383" s="43"/>
      <c r="G383" s="43"/>
      <c r="H383" s="43"/>
      <c r="I383" s="43"/>
      <c r="J383" s="43"/>
      <c r="K383" s="232"/>
      <c r="L383" s="232"/>
      <c r="M383" s="232"/>
      <c r="N383" s="232"/>
      <c r="O383" s="232"/>
      <c r="P383" s="232"/>
      <c r="Q383" s="232"/>
      <c r="R383" s="232"/>
      <c r="S383" s="232"/>
      <c r="T383" s="232"/>
      <c r="U383" s="206"/>
      <c r="V383" s="206"/>
      <c r="W383" s="206"/>
      <c r="X383" s="206"/>
      <c r="Y383" s="206"/>
      <c r="Z383" s="206"/>
      <c r="AA383" s="235"/>
      <c r="AC383" s="237"/>
      <c r="AD383" s="238"/>
    </row>
    <row r="384" spans="1:30" s="180" customFormat="1" x14ac:dyDescent="0.3">
      <c r="A384" s="43"/>
      <c r="B384" s="43"/>
      <c r="C384" s="43"/>
      <c r="D384" s="231"/>
      <c r="E384" s="43"/>
      <c r="F384" s="43"/>
      <c r="G384" s="43"/>
      <c r="H384" s="43"/>
      <c r="I384" s="43"/>
      <c r="J384" s="43"/>
      <c r="K384" s="232"/>
      <c r="L384" s="232"/>
      <c r="M384" s="232"/>
      <c r="N384" s="232"/>
      <c r="O384" s="232"/>
      <c r="P384" s="232"/>
      <c r="Q384" s="232"/>
      <c r="R384" s="232"/>
      <c r="S384" s="232"/>
      <c r="T384" s="232"/>
      <c r="U384" s="206"/>
      <c r="V384" s="206"/>
      <c r="W384" s="206"/>
      <c r="X384" s="206"/>
      <c r="Y384" s="206"/>
      <c r="Z384" s="206"/>
      <c r="AA384" s="235"/>
      <c r="AC384" s="237"/>
      <c r="AD384" s="238"/>
    </row>
    <row r="385" spans="1:30" s="180" customFormat="1" x14ac:dyDescent="0.3">
      <c r="A385" s="43"/>
      <c r="B385" s="43"/>
      <c r="C385" s="43"/>
      <c r="D385" s="231"/>
      <c r="E385" s="43"/>
      <c r="F385" s="43"/>
      <c r="G385" s="43"/>
      <c r="H385" s="43"/>
      <c r="I385" s="43"/>
      <c r="J385" s="43"/>
      <c r="K385" s="232"/>
      <c r="L385" s="232"/>
      <c r="M385" s="232"/>
      <c r="N385" s="232"/>
      <c r="O385" s="232"/>
      <c r="P385" s="232"/>
      <c r="Q385" s="232"/>
      <c r="R385" s="232"/>
      <c r="S385" s="232"/>
      <c r="T385" s="232"/>
      <c r="U385" s="206"/>
      <c r="V385" s="206"/>
      <c r="W385" s="206"/>
      <c r="X385" s="206"/>
      <c r="Y385" s="206"/>
      <c r="Z385" s="206"/>
      <c r="AA385" s="235"/>
      <c r="AC385" s="237"/>
      <c r="AD385" s="238"/>
    </row>
    <row r="386" spans="1:30" s="180" customFormat="1" x14ac:dyDescent="0.3">
      <c r="A386" s="43"/>
      <c r="B386" s="43"/>
      <c r="C386" s="43"/>
      <c r="D386" s="231"/>
      <c r="E386" s="43"/>
      <c r="F386" s="43"/>
      <c r="G386" s="43"/>
      <c r="H386" s="43"/>
      <c r="I386" s="43"/>
      <c r="J386" s="43"/>
      <c r="K386" s="232"/>
      <c r="L386" s="232"/>
      <c r="M386" s="232"/>
      <c r="N386" s="232"/>
      <c r="O386" s="232"/>
      <c r="P386" s="232"/>
      <c r="Q386" s="232"/>
      <c r="R386" s="232"/>
      <c r="S386" s="232"/>
      <c r="T386" s="232"/>
      <c r="U386" s="206"/>
      <c r="V386" s="206"/>
      <c r="W386" s="206"/>
      <c r="X386" s="206"/>
      <c r="Y386" s="206"/>
      <c r="Z386" s="206"/>
      <c r="AA386" s="235"/>
      <c r="AC386" s="237"/>
      <c r="AD386" s="238"/>
    </row>
    <row r="387" spans="1:30" s="180" customFormat="1" x14ac:dyDescent="0.3">
      <c r="A387" s="43"/>
      <c r="B387" s="43"/>
      <c r="C387" s="43"/>
      <c r="D387" s="231"/>
      <c r="E387" s="43"/>
      <c r="F387" s="43"/>
      <c r="G387" s="43"/>
      <c r="H387" s="43"/>
      <c r="I387" s="43"/>
      <c r="J387" s="43"/>
      <c r="K387" s="232"/>
      <c r="L387" s="232"/>
      <c r="M387" s="232"/>
      <c r="N387" s="232"/>
      <c r="O387" s="232"/>
      <c r="P387" s="232"/>
      <c r="Q387" s="232"/>
      <c r="R387" s="232"/>
      <c r="S387" s="232"/>
      <c r="T387" s="232"/>
      <c r="U387" s="206"/>
      <c r="V387" s="206"/>
      <c r="W387" s="206"/>
      <c r="X387" s="206"/>
      <c r="Y387" s="206"/>
      <c r="Z387" s="206"/>
      <c r="AA387" s="235"/>
      <c r="AC387" s="237"/>
      <c r="AD387" s="238"/>
    </row>
    <row r="388" spans="1:30" s="180" customFormat="1" x14ac:dyDescent="0.3">
      <c r="A388" s="43"/>
      <c r="B388" s="43"/>
      <c r="C388" s="43"/>
      <c r="D388" s="231"/>
      <c r="E388" s="43"/>
      <c r="F388" s="43"/>
      <c r="G388" s="43"/>
      <c r="H388" s="43"/>
      <c r="I388" s="43"/>
      <c r="J388" s="43"/>
      <c r="K388" s="232"/>
      <c r="L388" s="232"/>
      <c r="M388" s="232"/>
      <c r="N388" s="232"/>
      <c r="O388" s="232"/>
      <c r="P388" s="232"/>
      <c r="Q388" s="232"/>
      <c r="R388" s="232"/>
      <c r="S388" s="232"/>
      <c r="T388" s="232"/>
      <c r="U388" s="206"/>
      <c r="V388" s="206"/>
      <c r="W388" s="206"/>
      <c r="X388" s="206"/>
      <c r="Y388" s="206"/>
      <c r="Z388" s="206"/>
      <c r="AA388" s="235"/>
      <c r="AC388" s="237"/>
      <c r="AD388" s="238"/>
    </row>
    <row r="389" spans="1:30" s="180" customFormat="1" x14ac:dyDescent="0.3">
      <c r="A389" s="43"/>
      <c r="B389" s="43"/>
      <c r="C389" s="43"/>
      <c r="D389" s="231"/>
      <c r="E389" s="43"/>
      <c r="F389" s="43"/>
      <c r="G389" s="43"/>
      <c r="H389" s="43"/>
      <c r="I389" s="43"/>
      <c r="J389" s="43"/>
      <c r="K389" s="232"/>
      <c r="L389" s="232"/>
      <c r="M389" s="232"/>
      <c r="N389" s="232"/>
      <c r="O389" s="232"/>
      <c r="P389" s="232"/>
      <c r="Q389" s="232"/>
      <c r="R389" s="232"/>
      <c r="S389" s="232"/>
      <c r="T389" s="232"/>
      <c r="U389" s="206"/>
      <c r="V389" s="206"/>
      <c r="W389" s="206"/>
      <c r="X389" s="206"/>
      <c r="Y389" s="206"/>
      <c r="Z389" s="206"/>
      <c r="AA389" s="235"/>
      <c r="AC389" s="237"/>
      <c r="AD389" s="238"/>
    </row>
    <row r="390" spans="1:30" s="180" customFormat="1" x14ac:dyDescent="0.3">
      <c r="A390" s="43"/>
      <c r="B390" s="43"/>
      <c r="C390" s="43"/>
      <c r="D390" s="231"/>
      <c r="E390" s="43"/>
      <c r="F390" s="43"/>
      <c r="G390" s="43"/>
      <c r="H390" s="43"/>
      <c r="I390" s="43"/>
      <c r="J390" s="43"/>
      <c r="K390" s="232"/>
      <c r="L390" s="232"/>
      <c r="M390" s="232"/>
      <c r="N390" s="232"/>
      <c r="O390" s="232"/>
      <c r="P390" s="232"/>
      <c r="Q390" s="232"/>
      <c r="R390" s="232"/>
      <c r="S390" s="232"/>
      <c r="T390" s="232"/>
      <c r="U390" s="206"/>
      <c r="V390" s="206"/>
      <c r="W390" s="206"/>
      <c r="X390" s="206"/>
      <c r="Y390" s="206"/>
      <c r="Z390" s="206"/>
      <c r="AA390" s="235"/>
      <c r="AC390" s="237"/>
      <c r="AD390" s="238"/>
    </row>
    <row r="391" spans="1:30" s="180" customFormat="1" x14ac:dyDescent="0.3">
      <c r="A391" s="43"/>
      <c r="B391" s="43"/>
      <c r="C391" s="43"/>
      <c r="D391" s="231"/>
      <c r="E391" s="43"/>
      <c r="F391" s="43"/>
      <c r="G391" s="43"/>
      <c r="H391" s="43"/>
      <c r="I391" s="43"/>
      <c r="J391" s="43"/>
      <c r="K391" s="232"/>
      <c r="L391" s="232"/>
      <c r="M391" s="232"/>
      <c r="N391" s="232"/>
      <c r="O391" s="232"/>
      <c r="P391" s="232"/>
      <c r="Q391" s="232"/>
      <c r="R391" s="232"/>
      <c r="S391" s="232"/>
      <c r="T391" s="232"/>
      <c r="U391" s="206"/>
      <c r="V391" s="206"/>
      <c r="W391" s="206"/>
      <c r="X391" s="206"/>
      <c r="Y391" s="206"/>
      <c r="Z391" s="206"/>
      <c r="AA391" s="235"/>
      <c r="AC391" s="237"/>
      <c r="AD391" s="238"/>
    </row>
    <row r="392" spans="1:30" s="180" customFormat="1" x14ac:dyDescent="0.3">
      <c r="A392" s="43"/>
      <c r="B392" s="43"/>
      <c r="C392" s="43"/>
      <c r="D392" s="231"/>
      <c r="E392" s="43"/>
      <c r="F392" s="43"/>
      <c r="G392" s="43"/>
      <c r="H392" s="43"/>
      <c r="I392" s="43"/>
      <c r="J392" s="43"/>
      <c r="K392" s="232"/>
      <c r="L392" s="232"/>
      <c r="M392" s="232"/>
      <c r="N392" s="232"/>
      <c r="O392" s="232"/>
      <c r="P392" s="232"/>
      <c r="Q392" s="232"/>
      <c r="R392" s="232"/>
      <c r="S392" s="232"/>
      <c r="T392" s="232"/>
      <c r="U392" s="206"/>
      <c r="V392" s="206"/>
      <c r="W392" s="206"/>
      <c r="X392" s="206"/>
      <c r="Y392" s="206"/>
      <c r="Z392" s="206"/>
      <c r="AA392" s="235"/>
      <c r="AC392" s="237"/>
      <c r="AD392" s="238"/>
    </row>
    <row r="393" spans="1:30" s="180" customFormat="1" x14ac:dyDescent="0.3">
      <c r="A393" s="43"/>
      <c r="B393" s="43"/>
      <c r="C393" s="43"/>
      <c r="D393" s="231"/>
      <c r="E393" s="43"/>
      <c r="F393" s="43"/>
      <c r="G393" s="43"/>
      <c r="H393" s="43"/>
      <c r="I393" s="43"/>
      <c r="J393" s="43"/>
      <c r="K393" s="232"/>
      <c r="L393" s="232"/>
      <c r="M393" s="232"/>
      <c r="N393" s="232"/>
      <c r="O393" s="232"/>
      <c r="P393" s="232"/>
      <c r="Q393" s="232"/>
      <c r="R393" s="232"/>
      <c r="S393" s="232"/>
      <c r="T393" s="232"/>
      <c r="U393" s="206"/>
      <c r="V393" s="206"/>
      <c r="W393" s="206"/>
      <c r="X393" s="206"/>
      <c r="Y393" s="206"/>
      <c r="Z393" s="206"/>
      <c r="AA393" s="235"/>
      <c r="AC393" s="237"/>
      <c r="AD393" s="238"/>
    </row>
    <row r="394" spans="1:30" s="180" customFormat="1" x14ac:dyDescent="0.3">
      <c r="A394" s="43"/>
      <c r="B394" s="43"/>
      <c r="C394" s="43"/>
      <c r="D394" s="231"/>
      <c r="E394" s="43"/>
      <c r="F394" s="43"/>
      <c r="G394" s="43"/>
      <c r="H394" s="43"/>
      <c r="I394" s="43"/>
      <c r="J394" s="43"/>
      <c r="K394" s="232"/>
      <c r="L394" s="232"/>
      <c r="M394" s="232"/>
      <c r="N394" s="232"/>
      <c r="O394" s="232"/>
      <c r="P394" s="232"/>
      <c r="Q394" s="232"/>
      <c r="R394" s="232"/>
      <c r="S394" s="232"/>
      <c r="T394" s="232"/>
      <c r="U394" s="206"/>
      <c r="V394" s="206"/>
      <c r="W394" s="206"/>
      <c r="X394" s="206"/>
      <c r="Y394" s="206"/>
      <c r="Z394" s="206"/>
      <c r="AA394" s="235"/>
      <c r="AC394" s="237"/>
      <c r="AD394" s="238"/>
    </row>
    <row r="395" spans="1:30" s="180" customFormat="1" x14ac:dyDescent="0.3">
      <c r="A395" s="43"/>
      <c r="B395" s="43"/>
      <c r="C395" s="43"/>
      <c r="D395" s="231"/>
      <c r="E395" s="43"/>
      <c r="F395" s="43"/>
      <c r="G395" s="43"/>
      <c r="H395" s="43"/>
      <c r="I395" s="43"/>
      <c r="J395" s="43"/>
      <c r="K395" s="232"/>
      <c r="L395" s="232"/>
      <c r="M395" s="232"/>
      <c r="N395" s="232"/>
      <c r="O395" s="232"/>
      <c r="P395" s="232"/>
      <c r="Q395" s="232"/>
      <c r="R395" s="232"/>
      <c r="S395" s="232"/>
      <c r="T395" s="232"/>
      <c r="U395" s="206"/>
      <c r="V395" s="206"/>
      <c r="W395" s="206"/>
      <c r="X395" s="206"/>
      <c r="Y395" s="206"/>
      <c r="Z395" s="206"/>
      <c r="AA395" s="235"/>
      <c r="AC395" s="237"/>
      <c r="AD395" s="238"/>
    </row>
    <row r="396" spans="1:30" s="180" customFormat="1" x14ac:dyDescent="0.3">
      <c r="A396" s="43"/>
      <c r="B396" s="43"/>
      <c r="C396" s="43"/>
      <c r="D396" s="231"/>
      <c r="E396" s="43"/>
      <c r="F396" s="43"/>
      <c r="G396" s="43"/>
      <c r="H396" s="43"/>
      <c r="I396" s="43"/>
      <c r="J396" s="43"/>
      <c r="K396" s="232"/>
      <c r="L396" s="232"/>
      <c r="M396" s="232"/>
      <c r="N396" s="232"/>
      <c r="O396" s="232"/>
      <c r="P396" s="232"/>
      <c r="Q396" s="232"/>
      <c r="R396" s="232"/>
      <c r="S396" s="232"/>
      <c r="T396" s="232"/>
      <c r="U396" s="206"/>
      <c r="V396" s="206"/>
      <c r="W396" s="206"/>
      <c r="X396" s="206"/>
      <c r="Y396" s="206"/>
      <c r="Z396" s="206"/>
      <c r="AA396" s="235"/>
      <c r="AC396" s="237"/>
      <c r="AD396" s="238"/>
    </row>
    <row r="397" spans="1:30" s="180" customFormat="1" x14ac:dyDescent="0.3">
      <c r="A397" s="43"/>
      <c r="B397" s="43"/>
      <c r="C397" s="43"/>
      <c r="D397" s="231"/>
      <c r="E397" s="43"/>
      <c r="F397" s="43"/>
      <c r="G397" s="43"/>
      <c r="H397" s="43"/>
      <c r="I397" s="43"/>
      <c r="J397" s="43"/>
      <c r="K397" s="232"/>
      <c r="L397" s="232"/>
      <c r="M397" s="232"/>
      <c r="N397" s="232"/>
      <c r="O397" s="232"/>
      <c r="P397" s="232"/>
      <c r="Q397" s="232"/>
      <c r="R397" s="232"/>
      <c r="S397" s="232"/>
      <c r="T397" s="232"/>
      <c r="U397" s="206"/>
      <c r="V397" s="206"/>
      <c r="W397" s="206"/>
      <c r="X397" s="206"/>
      <c r="Y397" s="206"/>
      <c r="Z397" s="206"/>
      <c r="AA397" s="235"/>
      <c r="AC397" s="237"/>
      <c r="AD397" s="238"/>
    </row>
    <row r="398" spans="1:30" s="180" customFormat="1" x14ac:dyDescent="0.3">
      <c r="A398" s="43"/>
      <c r="B398" s="43"/>
      <c r="C398" s="43"/>
      <c r="D398" s="231"/>
      <c r="E398" s="43"/>
      <c r="F398" s="43"/>
      <c r="G398" s="43"/>
      <c r="H398" s="43"/>
      <c r="I398" s="43"/>
      <c r="J398" s="43"/>
      <c r="K398" s="232"/>
      <c r="L398" s="232"/>
      <c r="M398" s="232"/>
      <c r="N398" s="232"/>
      <c r="O398" s="232"/>
      <c r="P398" s="232"/>
      <c r="Q398" s="232"/>
      <c r="R398" s="232"/>
      <c r="S398" s="232"/>
      <c r="T398" s="232"/>
      <c r="U398" s="206"/>
      <c r="V398" s="206"/>
      <c r="W398" s="206"/>
      <c r="X398" s="206"/>
      <c r="Y398" s="206"/>
      <c r="Z398" s="206"/>
      <c r="AA398" s="235"/>
      <c r="AC398" s="237"/>
      <c r="AD398" s="238"/>
    </row>
    <row r="399" spans="1:30" s="180" customFormat="1" x14ac:dyDescent="0.3">
      <c r="A399" s="43"/>
      <c r="B399" s="43"/>
      <c r="C399" s="43"/>
      <c r="D399" s="231"/>
      <c r="E399" s="43"/>
      <c r="F399" s="43"/>
      <c r="G399" s="43"/>
      <c r="H399" s="43"/>
      <c r="I399" s="43"/>
      <c r="J399" s="43"/>
      <c r="K399" s="232"/>
      <c r="L399" s="232"/>
      <c r="M399" s="232"/>
      <c r="N399" s="232"/>
      <c r="O399" s="232"/>
      <c r="P399" s="232"/>
      <c r="Q399" s="232"/>
      <c r="R399" s="232"/>
      <c r="S399" s="232"/>
      <c r="T399" s="232"/>
      <c r="U399" s="206"/>
      <c r="V399" s="206"/>
      <c r="W399" s="206"/>
      <c r="X399" s="206"/>
      <c r="Y399" s="206"/>
      <c r="Z399" s="206"/>
      <c r="AA399" s="235"/>
      <c r="AC399" s="237"/>
      <c r="AD399" s="238"/>
    </row>
    <row r="400" spans="1:30" s="180" customFormat="1" x14ac:dyDescent="0.3">
      <c r="A400" s="43"/>
      <c r="B400" s="43"/>
      <c r="C400" s="43"/>
      <c r="D400" s="231"/>
      <c r="E400" s="43"/>
      <c r="F400" s="43"/>
      <c r="G400" s="43"/>
      <c r="H400" s="43"/>
      <c r="I400" s="43"/>
      <c r="J400" s="43"/>
      <c r="K400" s="232"/>
      <c r="L400" s="232"/>
      <c r="M400" s="232"/>
      <c r="N400" s="232"/>
      <c r="O400" s="232"/>
      <c r="P400" s="232"/>
      <c r="Q400" s="232"/>
      <c r="R400" s="232"/>
      <c r="S400" s="232"/>
      <c r="T400" s="232"/>
      <c r="U400" s="206"/>
      <c r="V400" s="206"/>
      <c r="W400" s="206"/>
      <c r="X400" s="206"/>
      <c r="Y400" s="206"/>
      <c r="Z400" s="206"/>
      <c r="AA400" s="235"/>
      <c r="AC400" s="237"/>
      <c r="AD400" s="238"/>
    </row>
    <row r="401" spans="1:30" s="180" customFormat="1" x14ac:dyDescent="0.3">
      <c r="A401" s="43"/>
      <c r="B401" s="43"/>
      <c r="C401" s="43"/>
      <c r="D401" s="231"/>
      <c r="E401" s="43"/>
      <c r="F401" s="43"/>
      <c r="G401" s="43"/>
      <c r="H401" s="43"/>
      <c r="I401" s="43"/>
      <c r="J401" s="43"/>
      <c r="K401" s="232"/>
      <c r="L401" s="232"/>
      <c r="M401" s="232"/>
      <c r="N401" s="232"/>
      <c r="O401" s="232"/>
      <c r="P401" s="232"/>
      <c r="Q401" s="232"/>
      <c r="R401" s="232"/>
      <c r="S401" s="232"/>
      <c r="T401" s="232"/>
      <c r="U401" s="206"/>
      <c r="V401" s="206"/>
      <c r="W401" s="206"/>
      <c r="X401" s="206"/>
      <c r="Y401" s="206"/>
      <c r="Z401" s="206"/>
      <c r="AA401" s="235"/>
      <c r="AC401" s="237"/>
      <c r="AD401" s="238"/>
    </row>
    <row r="402" spans="1:30" s="180" customFormat="1" x14ac:dyDescent="0.3">
      <c r="A402" s="43"/>
      <c r="B402" s="43"/>
      <c r="C402" s="43"/>
      <c r="D402" s="231"/>
      <c r="E402" s="43"/>
      <c r="F402" s="43"/>
      <c r="G402" s="43"/>
      <c r="H402" s="43"/>
      <c r="I402" s="43"/>
      <c r="J402" s="43"/>
      <c r="K402" s="232"/>
      <c r="L402" s="232"/>
      <c r="M402" s="232"/>
      <c r="N402" s="232"/>
      <c r="O402" s="232"/>
      <c r="P402" s="232"/>
      <c r="Q402" s="232"/>
      <c r="R402" s="232"/>
      <c r="S402" s="232"/>
      <c r="T402" s="232"/>
      <c r="U402" s="206"/>
      <c r="V402" s="206"/>
      <c r="W402" s="206"/>
      <c r="X402" s="206"/>
      <c r="Y402" s="206"/>
      <c r="Z402" s="206"/>
      <c r="AA402" s="235"/>
      <c r="AC402" s="237"/>
      <c r="AD402" s="238"/>
    </row>
    <row r="403" spans="1:30" s="180" customFormat="1" x14ac:dyDescent="0.3">
      <c r="A403" s="43"/>
      <c r="B403" s="43"/>
      <c r="C403" s="43"/>
      <c r="D403" s="231"/>
      <c r="E403" s="43"/>
      <c r="F403" s="43"/>
      <c r="G403" s="43"/>
      <c r="H403" s="43"/>
      <c r="I403" s="43"/>
      <c r="J403" s="43"/>
      <c r="K403" s="232"/>
      <c r="L403" s="232"/>
      <c r="M403" s="232"/>
      <c r="N403" s="232"/>
      <c r="O403" s="232"/>
      <c r="P403" s="232"/>
      <c r="Q403" s="232"/>
      <c r="R403" s="232"/>
      <c r="S403" s="232"/>
      <c r="T403" s="232"/>
      <c r="U403" s="206"/>
      <c r="V403" s="206"/>
      <c r="W403" s="206"/>
      <c r="X403" s="206"/>
      <c r="Y403" s="206"/>
      <c r="Z403" s="206"/>
      <c r="AA403" s="235"/>
      <c r="AC403" s="237"/>
      <c r="AD403" s="238"/>
    </row>
    <row r="404" spans="1:30" s="180" customFormat="1" x14ac:dyDescent="0.3">
      <c r="A404" s="43"/>
      <c r="B404" s="43"/>
      <c r="C404" s="43"/>
      <c r="D404" s="231"/>
      <c r="E404" s="43"/>
      <c r="F404" s="43"/>
      <c r="G404" s="43"/>
      <c r="H404" s="43"/>
      <c r="I404" s="43"/>
      <c r="J404" s="43"/>
      <c r="K404" s="232"/>
      <c r="L404" s="232"/>
      <c r="M404" s="232"/>
      <c r="N404" s="232"/>
      <c r="O404" s="232"/>
      <c r="P404" s="232"/>
      <c r="Q404" s="232"/>
      <c r="R404" s="232"/>
      <c r="S404" s="232"/>
      <c r="T404" s="232"/>
      <c r="U404" s="206"/>
      <c r="V404" s="206"/>
      <c r="W404" s="206"/>
      <c r="X404" s="206"/>
      <c r="Y404" s="206"/>
      <c r="Z404" s="206"/>
      <c r="AA404" s="235"/>
      <c r="AC404" s="237"/>
      <c r="AD404" s="238"/>
    </row>
    <row r="405" spans="1:30" s="180" customFormat="1" x14ac:dyDescent="0.3">
      <c r="A405" s="43"/>
      <c r="B405" s="43"/>
      <c r="C405" s="43"/>
      <c r="D405" s="231"/>
      <c r="E405" s="43"/>
      <c r="F405" s="43"/>
      <c r="G405" s="43"/>
      <c r="H405" s="43"/>
      <c r="I405" s="43"/>
      <c r="J405" s="43"/>
      <c r="K405" s="232"/>
      <c r="L405" s="232"/>
      <c r="M405" s="232"/>
      <c r="N405" s="232"/>
      <c r="O405" s="232"/>
      <c r="P405" s="232"/>
      <c r="Q405" s="232"/>
      <c r="R405" s="232"/>
      <c r="S405" s="232"/>
      <c r="T405" s="232"/>
      <c r="U405" s="206"/>
      <c r="V405" s="206"/>
      <c r="W405" s="206"/>
      <c r="X405" s="206"/>
      <c r="Y405" s="206"/>
      <c r="Z405" s="206"/>
      <c r="AA405" s="235"/>
      <c r="AC405" s="237"/>
      <c r="AD405" s="238"/>
    </row>
    <row r="406" spans="1:30" s="180" customFormat="1" x14ac:dyDescent="0.3">
      <c r="A406" s="43"/>
      <c r="B406" s="43"/>
      <c r="C406" s="43"/>
      <c r="D406" s="231"/>
      <c r="E406" s="43"/>
      <c r="F406" s="43"/>
      <c r="G406" s="43"/>
      <c r="H406" s="43"/>
      <c r="I406" s="43"/>
      <c r="J406" s="43"/>
      <c r="K406" s="232"/>
      <c r="L406" s="232"/>
      <c r="M406" s="232"/>
      <c r="N406" s="232"/>
      <c r="O406" s="232"/>
      <c r="P406" s="232"/>
      <c r="Q406" s="232"/>
      <c r="R406" s="232"/>
      <c r="S406" s="232"/>
      <c r="T406" s="232"/>
      <c r="U406" s="206"/>
      <c r="V406" s="206"/>
      <c r="W406" s="206"/>
      <c r="X406" s="206"/>
      <c r="Y406" s="206"/>
      <c r="Z406" s="206"/>
      <c r="AA406" s="235"/>
      <c r="AC406" s="237"/>
      <c r="AD406" s="238"/>
    </row>
    <row r="407" spans="1:30" s="180" customFormat="1" x14ac:dyDescent="0.3">
      <c r="A407" s="43"/>
      <c r="B407" s="43"/>
      <c r="C407" s="43"/>
      <c r="D407" s="231"/>
      <c r="E407" s="43"/>
      <c r="F407" s="43"/>
      <c r="G407" s="43"/>
      <c r="H407" s="43"/>
      <c r="I407" s="43"/>
      <c r="J407" s="43"/>
      <c r="K407" s="232"/>
      <c r="L407" s="232"/>
      <c r="M407" s="232"/>
      <c r="N407" s="232"/>
      <c r="O407" s="232"/>
      <c r="P407" s="232"/>
      <c r="Q407" s="232"/>
      <c r="R407" s="232"/>
      <c r="S407" s="232"/>
      <c r="T407" s="232"/>
      <c r="U407" s="206"/>
      <c r="V407" s="206"/>
      <c r="W407" s="206"/>
      <c r="X407" s="206"/>
      <c r="Y407" s="206"/>
      <c r="Z407" s="206"/>
      <c r="AA407" s="235"/>
      <c r="AC407" s="237"/>
      <c r="AD407" s="238"/>
    </row>
    <row r="408" spans="1:30" s="180" customFormat="1" x14ac:dyDescent="0.3">
      <c r="A408" s="43"/>
      <c r="B408" s="43"/>
      <c r="C408" s="43"/>
      <c r="D408" s="231"/>
      <c r="E408" s="43"/>
      <c r="F408" s="43"/>
      <c r="G408" s="43"/>
      <c r="H408" s="43"/>
      <c r="I408" s="43"/>
      <c r="J408" s="43"/>
      <c r="K408" s="232"/>
      <c r="L408" s="232"/>
      <c r="M408" s="232"/>
      <c r="N408" s="232"/>
      <c r="O408" s="232"/>
      <c r="P408" s="232"/>
      <c r="Q408" s="232"/>
      <c r="R408" s="232"/>
      <c r="S408" s="232"/>
      <c r="T408" s="232"/>
      <c r="U408" s="206"/>
      <c r="V408" s="206"/>
      <c r="W408" s="206"/>
      <c r="X408" s="206"/>
      <c r="Y408" s="206"/>
      <c r="Z408" s="206"/>
      <c r="AA408" s="235"/>
      <c r="AC408" s="237"/>
      <c r="AD408" s="238"/>
    </row>
    <row r="409" spans="1:30" s="180" customFormat="1" x14ac:dyDescent="0.3">
      <c r="A409" s="43"/>
      <c r="B409" s="43"/>
      <c r="C409" s="43"/>
      <c r="D409" s="231"/>
      <c r="E409" s="43"/>
      <c r="F409" s="43"/>
      <c r="G409" s="43"/>
      <c r="H409" s="43"/>
      <c r="I409" s="43"/>
      <c r="J409" s="43"/>
      <c r="K409" s="232"/>
      <c r="L409" s="232"/>
      <c r="M409" s="232"/>
      <c r="N409" s="232"/>
      <c r="O409" s="232"/>
      <c r="P409" s="232"/>
      <c r="Q409" s="232"/>
      <c r="R409" s="232"/>
      <c r="S409" s="232"/>
      <c r="T409" s="232"/>
      <c r="U409" s="206"/>
      <c r="V409" s="206"/>
      <c r="W409" s="206"/>
      <c r="X409" s="206"/>
      <c r="Y409" s="206"/>
      <c r="Z409" s="206"/>
      <c r="AA409" s="235"/>
      <c r="AC409" s="237"/>
      <c r="AD409" s="238"/>
    </row>
    <row r="410" spans="1:30" s="180" customFormat="1" x14ac:dyDescent="0.3">
      <c r="A410" s="43"/>
      <c r="B410" s="43"/>
      <c r="C410" s="43"/>
      <c r="D410" s="231"/>
      <c r="E410" s="43"/>
      <c r="F410" s="43"/>
      <c r="G410" s="43"/>
      <c r="H410" s="43"/>
      <c r="I410" s="43"/>
      <c r="J410" s="43"/>
      <c r="K410" s="232"/>
      <c r="L410" s="232"/>
      <c r="M410" s="232"/>
      <c r="N410" s="232"/>
      <c r="O410" s="232"/>
      <c r="P410" s="232"/>
      <c r="Q410" s="232"/>
      <c r="R410" s="232"/>
      <c r="S410" s="232"/>
      <c r="T410" s="232"/>
      <c r="U410" s="206"/>
      <c r="V410" s="206"/>
      <c r="W410" s="206"/>
      <c r="X410" s="206"/>
      <c r="Y410" s="206"/>
      <c r="Z410" s="206"/>
      <c r="AA410" s="235"/>
      <c r="AC410" s="237"/>
      <c r="AD410" s="238"/>
    </row>
    <row r="411" spans="1:30" s="180" customFormat="1" x14ac:dyDescent="0.3">
      <c r="A411" s="43"/>
      <c r="B411" s="43"/>
      <c r="C411" s="43"/>
      <c r="D411" s="231"/>
      <c r="E411" s="43"/>
      <c r="F411" s="43"/>
      <c r="G411" s="43"/>
      <c r="H411" s="43"/>
      <c r="I411" s="43"/>
      <c r="J411" s="43"/>
      <c r="K411" s="232"/>
      <c r="L411" s="232"/>
      <c r="M411" s="232"/>
      <c r="N411" s="232"/>
      <c r="O411" s="232"/>
      <c r="P411" s="232"/>
      <c r="Q411" s="232"/>
      <c r="R411" s="232"/>
      <c r="S411" s="232"/>
      <c r="T411" s="232"/>
      <c r="U411" s="206"/>
      <c r="V411" s="206"/>
      <c r="W411" s="206"/>
      <c r="X411" s="206"/>
      <c r="Y411" s="206"/>
      <c r="Z411" s="206"/>
      <c r="AA411" s="235"/>
      <c r="AC411" s="237"/>
      <c r="AD411" s="238"/>
    </row>
    <row r="412" spans="1:30" s="180" customFormat="1" x14ac:dyDescent="0.3">
      <c r="A412" s="43"/>
      <c r="B412" s="43"/>
      <c r="C412" s="43"/>
      <c r="D412" s="231"/>
      <c r="E412" s="43"/>
      <c r="F412" s="43"/>
      <c r="G412" s="43"/>
      <c r="H412" s="43"/>
      <c r="I412" s="43"/>
      <c r="J412" s="43"/>
      <c r="K412" s="232"/>
      <c r="L412" s="232"/>
      <c r="M412" s="232"/>
      <c r="N412" s="232"/>
      <c r="O412" s="232"/>
      <c r="P412" s="232"/>
      <c r="Q412" s="232"/>
      <c r="R412" s="232"/>
      <c r="S412" s="232"/>
      <c r="T412" s="232"/>
      <c r="U412" s="206"/>
      <c r="V412" s="206"/>
      <c r="W412" s="206"/>
      <c r="X412" s="206"/>
      <c r="Y412" s="206"/>
      <c r="Z412" s="206"/>
      <c r="AA412" s="235"/>
      <c r="AC412" s="237"/>
      <c r="AD412" s="238"/>
    </row>
    <row r="413" spans="1:30" s="180" customFormat="1" x14ac:dyDescent="0.3">
      <c r="A413" s="43"/>
      <c r="B413" s="43"/>
      <c r="C413" s="43"/>
      <c r="D413" s="231"/>
      <c r="E413" s="43"/>
      <c r="F413" s="43"/>
      <c r="G413" s="43"/>
      <c r="H413" s="43"/>
      <c r="I413" s="43"/>
      <c r="J413" s="43"/>
      <c r="K413" s="232"/>
      <c r="L413" s="232"/>
      <c r="M413" s="232"/>
      <c r="N413" s="232"/>
      <c r="O413" s="232"/>
      <c r="P413" s="232"/>
      <c r="Q413" s="232"/>
      <c r="R413" s="232"/>
      <c r="S413" s="232"/>
      <c r="T413" s="232"/>
      <c r="U413" s="206"/>
      <c r="V413" s="206"/>
      <c r="W413" s="206"/>
      <c r="X413" s="206"/>
      <c r="Y413" s="206"/>
      <c r="Z413" s="206"/>
      <c r="AA413" s="235"/>
      <c r="AC413" s="237"/>
      <c r="AD413" s="238"/>
    </row>
    <row r="414" spans="1:30" s="180" customFormat="1" x14ac:dyDescent="0.3">
      <c r="A414" s="43"/>
      <c r="B414" s="43"/>
      <c r="C414" s="43"/>
      <c r="D414" s="231"/>
      <c r="E414" s="43"/>
      <c r="F414" s="43"/>
      <c r="G414" s="43"/>
      <c r="H414" s="43"/>
      <c r="I414" s="43"/>
      <c r="J414" s="43"/>
      <c r="K414" s="232"/>
      <c r="L414" s="232"/>
      <c r="M414" s="232"/>
      <c r="N414" s="232"/>
      <c r="O414" s="232"/>
      <c r="P414" s="232"/>
      <c r="Q414" s="232"/>
      <c r="R414" s="232"/>
      <c r="S414" s="232"/>
      <c r="T414" s="232"/>
      <c r="U414" s="206"/>
      <c r="V414" s="206"/>
      <c r="W414" s="206"/>
      <c r="X414" s="206"/>
      <c r="Y414" s="206"/>
      <c r="Z414" s="206"/>
      <c r="AA414" s="235"/>
      <c r="AC414" s="237"/>
      <c r="AD414" s="238"/>
    </row>
    <row r="415" spans="1:30" s="180" customFormat="1" x14ac:dyDescent="0.3">
      <c r="A415" s="43"/>
      <c r="B415" s="43"/>
      <c r="C415" s="43"/>
      <c r="D415" s="231"/>
      <c r="E415" s="43"/>
      <c r="F415" s="43"/>
      <c r="G415" s="43"/>
      <c r="H415" s="43"/>
      <c r="I415" s="43"/>
      <c r="J415" s="43"/>
      <c r="K415" s="232"/>
      <c r="L415" s="232"/>
      <c r="M415" s="232"/>
      <c r="N415" s="232"/>
      <c r="O415" s="232"/>
      <c r="P415" s="232"/>
      <c r="Q415" s="232"/>
      <c r="R415" s="232"/>
      <c r="S415" s="232"/>
      <c r="T415" s="232"/>
      <c r="U415" s="206"/>
      <c r="V415" s="206"/>
      <c r="W415" s="206"/>
      <c r="X415" s="206"/>
      <c r="Y415" s="206"/>
      <c r="Z415" s="206"/>
      <c r="AA415" s="235"/>
      <c r="AC415" s="237"/>
      <c r="AD415" s="238"/>
    </row>
    <row r="416" spans="1:30" s="180" customFormat="1" x14ac:dyDescent="0.3">
      <c r="A416" s="43"/>
      <c r="B416" s="43"/>
      <c r="C416" s="43"/>
      <c r="D416" s="231"/>
      <c r="E416" s="43"/>
      <c r="F416" s="43"/>
      <c r="G416" s="43"/>
      <c r="H416" s="43"/>
      <c r="I416" s="43"/>
      <c r="J416" s="43"/>
      <c r="K416" s="232"/>
      <c r="L416" s="232"/>
      <c r="M416" s="232"/>
      <c r="N416" s="232"/>
      <c r="O416" s="232"/>
      <c r="P416" s="232"/>
      <c r="Q416" s="232"/>
      <c r="R416" s="232"/>
      <c r="S416" s="232"/>
      <c r="T416" s="232"/>
      <c r="U416" s="206"/>
      <c r="V416" s="206"/>
      <c r="W416" s="206"/>
      <c r="X416" s="206"/>
      <c r="Y416" s="206"/>
      <c r="Z416" s="206"/>
      <c r="AA416" s="235"/>
      <c r="AC416" s="237"/>
      <c r="AD416" s="238"/>
    </row>
    <row r="417" spans="1:30" s="180" customFormat="1" x14ac:dyDescent="0.3">
      <c r="A417" s="43"/>
      <c r="B417" s="43"/>
      <c r="C417" s="43"/>
      <c r="D417" s="231"/>
      <c r="E417" s="43"/>
      <c r="F417" s="43"/>
      <c r="G417" s="43"/>
      <c r="H417" s="43"/>
      <c r="I417" s="43"/>
      <c r="J417" s="43"/>
      <c r="K417" s="232"/>
      <c r="L417" s="232"/>
      <c r="M417" s="232"/>
      <c r="N417" s="232"/>
      <c r="O417" s="232"/>
      <c r="P417" s="232"/>
      <c r="Q417" s="232"/>
      <c r="R417" s="232"/>
      <c r="S417" s="232"/>
      <c r="T417" s="232"/>
      <c r="U417" s="206"/>
      <c r="V417" s="206"/>
      <c r="W417" s="206"/>
      <c r="X417" s="206"/>
      <c r="Y417" s="206"/>
      <c r="Z417" s="206"/>
      <c r="AA417" s="235"/>
      <c r="AC417" s="237"/>
      <c r="AD417" s="238"/>
    </row>
    <row r="418" spans="1:30" s="180" customFormat="1" x14ac:dyDescent="0.3">
      <c r="A418" s="43"/>
      <c r="B418" s="43"/>
      <c r="C418" s="43"/>
      <c r="D418" s="231"/>
      <c r="E418" s="43"/>
      <c r="F418" s="43"/>
      <c r="G418" s="43"/>
      <c r="H418" s="43"/>
      <c r="I418" s="43"/>
      <c r="J418" s="43"/>
      <c r="K418" s="232"/>
      <c r="L418" s="232"/>
      <c r="M418" s="232"/>
      <c r="N418" s="232"/>
      <c r="O418" s="232"/>
      <c r="P418" s="232"/>
      <c r="Q418" s="232"/>
      <c r="R418" s="232"/>
      <c r="S418" s="232"/>
      <c r="T418" s="232"/>
      <c r="U418" s="206"/>
      <c r="V418" s="206"/>
      <c r="W418" s="206"/>
      <c r="X418" s="206"/>
      <c r="Y418" s="206"/>
      <c r="Z418" s="206"/>
      <c r="AA418" s="235"/>
      <c r="AC418" s="237"/>
      <c r="AD418" s="238"/>
    </row>
    <row r="419" spans="1:30" s="180" customFormat="1" x14ac:dyDescent="0.3">
      <c r="A419" s="43"/>
      <c r="B419" s="43"/>
      <c r="C419" s="43"/>
      <c r="D419" s="231"/>
      <c r="E419" s="43"/>
      <c r="F419" s="43"/>
      <c r="G419" s="43"/>
      <c r="H419" s="43"/>
      <c r="I419" s="43"/>
      <c r="J419" s="43"/>
      <c r="K419" s="232"/>
      <c r="L419" s="232"/>
      <c r="M419" s="232"/>
      <c r="N419" s="232"/>
      <c r="O419" s="232"/>
      <c r="P419" s="232"/>
      <c r="Q419" s="232"/>
      <c r="R419" s="232"/>
      <c r="S419" s="232"/>
      <c r="T419" s="232"/>
      <c r="U419" s="206"/>
      <c r="V419" s="206"/>
      <c r="W419" s="206"/>
      <c r="X419" s="206"/>
      <c r="Y419" s="206"/>
      <c r="Z419" s="206"/>
      <c r="AA419" s="235"/>
      <c r="AC419" s="237"/>
      <c r="AD419" s="238"/>
    </row>
    <row r="420" spans="1:30" s="180" customFormat="1" x14ac:dyDescent="0.3">
      <c r="A420" s="43"/>
      <c r="B420" s="43"/>
      <c r="C420" s="43"/>
      <c r="D420" s="231"/>
      <c r="E420" s="43"/>
      <c r="F420" s="43"/>
      <c r="G420" s="43"/>
      <c r="H420" s="43"/>
      <c r="I420" s="43"/>
      <c r="J420" s="43"/>
      <c r="K420" s="232"/>
      <c r="L420" s="232"/>
      <c r="M420" s="232"/>
      <c r="N420" s="232"/>
      <c r="O420" s="232"/>
      <c r="P420" s="232"/>
      <c r="Q420" s="232"/>
      <c r="R420" s="232"/>
      <c r="S420" s="232"/>
      <c r="T420" s="232"/>
      <c r="U420" s="206"/>
      <c r="V420" s="206"/>
      <c r="W420" s="206"/>
      <c r="X420" s="206"/>
      <c r="Y420" s="206"/>
      <c r="Z420" s="206"/>
      <c r="AA420" s="235"/>
      <c r="AC420" s="237"/>
      <c r="AD420" s="238"/>
    </row>
    <row r="421" spans="1:30" s="180" customFormat="1" x14ac:dyDescent="0.3">
      <c r="A421" s="43"/>
      <c r="B421" s="43"/>
      <c r="C421" s="43"/>
      <c r="D421" s="231"/>
      <c r="E421" s="43"/>
      <c r="F421" s="43"/>
      <c r="G421" s="43"/>
      <c r="H421" s="43"/>
      <c r="I421" s="43"/>
      <c r="J421" s="43"/>
      <c r="K421" s="232"/>
      <c r="L421" s="232"/>
      <c r="M421" s="232"/>
      <c r="N421" s="232"/>
      <c r="O421" s="232"/>
      <c r="P421" s="232"/>
      <c r="Q421" s="232"/>
      <c r="R421" s="232"/>
      <c r="S421" s="232"/>
      <c r="T421" s="232"/>
      <c r="U421" s="206"/>
      <c r="V421" s="206"/>
      <c r="W421" s="206"/>
      <c r="X421" s="206"/>
      <c r="Y421" s="206"/>
      <c r="Z421" s="206"/>
      <c r="AA421" s="235"/>
      <c r="AC421" s="237"/>
      <c r="AD421" s="238"/>
    </row>
    <row r="422" spans="1:30" s="180" customFormat="1" x14ac:dyDescent="0.3">
      <c r="A422" s="43"/>
      <c r="B422" s="43"/>
      <c r="C422" s="43"/>
      <c r="D422" s="231"/>
      <c r="E422" s="43"/>
      <c r="F422" s="43"/>
      <c r="G422" s="43"/>
      <c r="H422" s="43"/>
      <c r="I422" s="43"/>
      <c r="J422" s="43"/>
      <c r="K422" s="232"/>
      <c r="L422" s="232"/>
      <c r="M422" s="232"/>
      <c r="N422" s="232"/>
      <c r="O422" s="232"/>
      <c r="P422" s="232"/>
      <c r="Q422" s="232"/>
      <c r="R422" s="232"/>
      <c r="S422" s="232"/>
      <c r="T422" s="232"/>
      <c r="U422" s="206"/>
      <c r="V422" s="206"/>
      <c r="W422" s="206"/>
      <c r="X422" s="206"/>
      <c r="Y422" s="206"/>
      <c r="Z422" s="206"/>
      <c r="AA422" s="235"/>
      <c r="AC422" s="237"/>
      <c r="AD422" s="238"/>
    </row>
    <row r="423" spans="1:30" s="180" customFormat="1" x14ac:dyDescent="0.3">
      <c r="A423" s="43"/>
      <c r="B423" s="43"/>
      <c r="C423" s="43"/>
      <c r="D423" s="231"/>
      <c r="E423" s="43"/>
      <c r="F423" s="43"/>
      <c r="G423" s="43"/>
      <c r="H423" s="43"/>
      <c r="I423" s="43"/>
      <c r="J423" s="43"/>
      <c r="K423" s="232"/>
      <c r="L423" s="232"/>
      <c r="M423" s="232"/>
      <c r="N423" s="232"/>
      <c r="O423" s="232"/>
      <c r="P423" s="232"/>
      <c r="Q423" s="232"/>
      <c r="R423" s="232"/>
      <c r="S423" s="232"/>
      <c r="T423" s="232"/>
      <c r="U423" s="206"/>
      <c r="V423" s="206"/>
      <c r="W423" s="206"/>
      <c r="X423" s="206"/>
      <c r="Y423" s="206"/>
      <c r="Z423" s="206"/>
      <c r="AA423" s="235"/>
      <c r="AC423" s="237"/>
      <c r="AD423" s="238"/>
    </row>
    <row r="424" spans="1:30" s="180" customFormat="1" x14ac:dyDescent="0.3">
      <c r="A424" s="43"/>
      <c r="B424" s="43"/>
      <c r="C424" s="43"/>
      <c r="D424" s="231"/>
      <c r="E424" s="43"/>
      <c r="F424" s="43"/>
      <c r="G424" s="43"/>
      <c r="H424" s="43"/>
      <c r="I424" s="43"/>
      <c r="J424" s="43"/>
      <c r="K424" s="232"/>
      <c r="L424" s="232"/>
      <c r="M424" s="232"/>
      <c r="N424" s="232"/>
      <c r="O424" s="232"/>
      <c r="P424" s="232"/>
      <c r="Q424" s="232"/>
      <c r="R424" s="232"/>
      <c r="S424" s="232"/>
      <c r="T424" s="232"/>
      <c r="U424" s="206"/>
      <c r="V424" s="206"/>
      <c r="W424" s="206"/>
      <c r="X424" s="206"/>
      <c r="Y424" s="206"/>
      <c r="Z424" s="206"/>
      <c r="AA424" s="235"/>
      <c r="AC424" s="237"/>
      <c r="AD424" s="238"/>
    </row>
    <row r="425" spans="1:30" s="180" customFormat="1" x14ac:dyDescent="0.3">
      <c r="A425" s="43"/>
      <c r="B425" s="43"/>
      <c r="C425" s="43"/>
      <c r="D425" s="231"/>
      <c r="E425" s="43"/>
      <c r="F425" s="43"/>
      <c r="G425" s="43"/>
      <c r="H425" s="43"/>
      <c r="I425" s="43"/>
      <c r="J425" s="43"/>
      <c r="K425" s="232"/>
      <c r="L425" s="232"/>
      <c r="M425" s="232"/>
      <c r="N425" s="232"/>
      <c r="O425" s="232"/>
      <c r="P425" s="232"/>
      <c r="Q425" s="232"/>
      <c r="R425" s="232"/>
      <c r="S425" s="232"/>
      <c r="T425" s="232"/>
      <c r="U425" s="206"/>
      <c r="V425" s="206"/>
      <c r="W425" s="206"/>
      <c r="X425" s="206"/>
      <c r="Y425" s="206"/>
      <c r="Z425" s="206"/>
      <c r="AA425" s="235"/>
      <c r="AC425" s="237"/>
      <c r="AD425" s="238"/>
    </row>
    <row r="426" spans="1:30" s="180" customFormat="1" x14ac:dyDescent="0.3">
      <c r="A426" s="43"/>
      <c r="B426" s="43"/>
      <c r="C426" s="43"/>
      <c r="D426" s="231"/>
      <c r="E426" s="43"/>
      <c r="F426" s="43"/>
      <c r="G426" s="43"/>
      <c r="H426" s="43"/>
      <c r="I426" s="43"/>
      <c r="J426" s="43"/>
      <c r="K426" s="232"/>
      <c r="L426" s="232"/>
      <c r="M426" s="232"/>
      <c r="N426" s="232"/>
      <c r="O426" s="232"/>
      <c r="P426" s="232"/>
      <c r="Q426" s="232"/>
      <c r="R426" s="232"/>
      <c r="S426" s="232"/>
      <c r="T426" s="232"/>
      <c r="U426" s="206"/>
      <c r="V426" s="206"/>
      <c r="W426" s="206"/>
      <c r="X426" s="206"/>
      <c r="Y426" s="206"/>
      <c r="Z426" s="206"/>
      <c r="AA426" s="235"/>
      <c r="AC426" s="237"/>
      <c r="AD426" s="238"/>
    </row>
    <row r="427" spans="1:30" s="180" customFormat="1" x14ac:dyDescent="0.3">
      <c r="A427" s="43"/>
      <c r="B427" s="43"/>
      <c r="C427" s="43"/>
      <c r="D427" s="231"/>
      <c r="E427" s="43"/>
      <c r="F427" s="43"/>
      <c r="G427" s="43"/>
      <c r="H427" s="43"/>
      <c r="I427" s="43"/>
      <c r="J427" s="43"/>
      <c r="K427" s="232"/>
      <c r="L427" s="232"/>
      <c r="M427" s="232"/>
      <c r="N427" s="232"/>
      <c r="O427" s="232"/>
      <c r="P427" s="232"/>
      <c r="Q427" s="232"/>
      <c r="R427" s="232"/>
      <c r="S427" s="232"/>
      <c r="T427" s="232"/>
      <c r="U427" s="206"/>
      <c r="V427" s="206"/>
      <c r="W427" s="206"/>
      <c r="X427" s="206"/>
      <c r="Y427" s="206"/>
      <c r="Z427" s="206"/>
      <c r="AA427" s="235"/>
      <c r="AC427" s="237"/>
      <c r="AD427" s="238"/>
    </row>
    <row r="428" spans="1:30" s="180" customFormat="1" x14ac:dyDescent="0.3">
      <c r="A428" s="43"/>
      <c r="B428" s="43"/>
      <c r="C428" s="43"/>
      <c r="D428" s="231"/>
      <c r="E428" s="43"/>
      <c r="F428" s="43"/>
      <c r="G428" s="43"/>
      <c r="H428" s="43"/>
      <c r="I428" s="43"/>
      <c r="J428" s="43"/>
      <c r="K428" s="232"/>
      <c r="L428" s="232"/>
      <c r="M428" s="232"/>
      <c r="N428" s="232"/>
      <c r="O428" s="232"/>
      <c r="P428" s="232"/>
      <c r="Q428" s="232"/>
      <c r="R428" s="232"/>
      <c r="S428" s="232"/>
      <c r="T428" s="232"/>
      <c r="U428" s="206"/>
      <c r="V428" s="206"/>
      <c r="W428" s="206"/>
      <c r="X428" s="206"/>
      <c r="Y428" s="206"/>
      <c r="Z428" s="206"/>
      <c r="AA428" s="235"/>
      <c r="AC428" s="237"/>
      <c r="AD428" s="238"/>
    </row>
    <row r="429" spans="1:30" s="180" customFormat="1" x14ac:dyDescent="0.3">
      <c r="A429" s="43"/>
      <c r="B429" s="43"/>
      <c r="C429" s="43"/>
      <c r="D429" s="231"/>
      <c r="E429" s="43"/>
      <c r="F429" s="43"/>
      <c r="G429" s="43"/>
      <c r="H429" s="43"/>
      <c r="I429" s="43"/>
      <c r="J429" s="43"/>
      <c r="K429" s="232"/>
      <c r="L429" s="232"/>
      <c r="M429" s="232"/>
      <c r="N429" s="232"/>
      <c r="O429" s="232"/>
      <c r="P429" s="232"/>
      <c r="Q429" s="232"/>
      <c r="R429" s="232"/>
      <c r="S429" s="232"/>
      <c r="T429" s="232"/>
      <c r="U429" s="206"/>
      <c r="V429" s="206"/>
      <c r="W429" s="206"/>
      <c r="X429" s="206"/>
      <c r="Y429" s="206"/>
      <c r="Z429" s="206"/>
      <c r="AA429" s="235"/>
      <c r="AC429" s="237"/>
      <c r="AD429" s="238"/>
    </row>
    <row r="430" spans="1:30" s="180" customFormat="1" x14ac:dyDescent="0.3">
      <c r="A430" s="43"/>
      <c r="B430" s="43"/>
      <c r="C430" s="43"/>
      <c r="D430" s="231"/>
      <c r="E430" s="43"/>
      <c r="F430" s="43"/>
      <c r="G430" s="43"/>
      <c r="H430" s="43"/>
      <c r="I430" s="43"/>
      <c r="J430" s="43"/>
      <c r="K430" s="232"/>
      <c r="L430" s="232"/>
      <c r="M430" s="232"/>
      <c r="N430" s="232"/>
      <c r="O430" s="232"/>
      <c r="P430" s="232"/>
      <c r="Q430" s="232"/>
      <c r="R430" s="232"/>
      <c r="S430" s="232"/>
      <c r="T430" s="232"/>
      <c r="U430" s="206"/>
      <c r="V430" s="206"/>
      <c r="W430" s="206"/>
      <c r="X430" s="206"/>
      <c r="Y430" s="206"/>
      <c r="Z430" s="206"/>
      <c r="AA430" s="235"/>
      <c r="AC430" s="237"/>
      <c r="AD430" s="238"/>
    </row>
    <row r="431" spans="1:30" s="180" customFormat="1" x14ac:dyDescent="0.3">
      <c r="A431" s="43"/>
      <c r="B431" s="43"/>
      <c r="C431" s="43"/>
      <c r="D431" s="231"/>
      <c r="E431" s="43"/>
      <c r="F431" s="43"/>
      <c r="G431" s="43"/>
      <c r="H431" s="43"/>
      <c r="I431" s="43"/>
      <c r="J431" s="43"/>
      <c r="K431" s="232"/>
      <c r="L431" s="232"/>
      <c r="M431" s="232"/>
      <c r="N431" s="232"/>
      <c r="O431" s="232"/>
      <c r="P431" s="232"/>
      <c r="Q431" s="232"/>
      <c r="R431" s="232"/>
      <c r="S431" s="232"/>
      <c r="T431" s="232"/>
      <c r="U431" s="206"/>
      <c r="V431" s="206"/>
      <c r="W431" s="206"/>
      <c r="X431" s="206"/>
      <c r="Y431" s="206"/>
      <c r="Z431" s="206"/>
      <c r="AA431" s="235"/>
      <c r="AC431" s="237"/>
      <c r="AD431" s="238"/>
    </row>
    <row r="432" spans="1:30" s="180" customFormat="1" x14ac:dyDescent="0.3">
      <c r="A432" s="43"/>
      <c r="B432" s="43"/>
      <c r="C432" s="43"/>
      <c r="D432" s="231"/>
      <c r="E432" s="43"/>
      <c r="F432" s="43"/>
      <c r="G432" s="43"/>
      <c r="H432" s="43"/>
      <c r="I432" s="43"/>
      <c r="J432" s="43"/>
      <c r="K432" s="232"/>
      <c r="L432" s="232"/>
      <c r="M432" s="232"/>
      <c r="N432" s="232"/>
      <c r="O432" s="232"/>
      <c r="P432" s="232"/>
      <c r="Q432" s="232"/>
      <c r="R432" s="232"/>
      <c r="S432" s="232"/>
      <c r="T432" s="232"/>
      <c r="U432" s="206"/>
      <c r="V432" s="206"/>
      <c r="W432" s="206"/>
      <c r="X432" s="206"/>
      <c r="Y432" s="206"/>
      <c r="Z432" s="206"/>
      <c r="AA432" s="235"/>
      <c r="AC432" s="237"/>
      <c r="AD432" s="238"/>
    </row>
    <row r="433" spans="1:30" s="180" customFormat="1" x14ac:dyDescent="0.3">
      <c r="A433" s="43"/>
      <c r="B433" s="43"/>
      <c r="C433" s="43"/>
      <c r="D433" s="231"/>
      <c r="E433" s="43"/>
      <c r="F433" s="43"/>
      <c r="G433" s="43"/>
      <c r="H433" s="43"/>
      <c r="I433" s="43"/>
      <c r="J433" s="43"/>
      <c r="K433" s="232"/>
      <c r="L433" s="232"/>
      <c r="M433" s="232"/>
      <c r="N433" s="232"/>
      <c r="O433" s="232"/>
      <c r="P433" s="232"/>
      <c r="Q433" s="232"/>
      <c r="R433" s="232"/>
      <c r="S433" s="232"/>
      <c r="T433" s="232"/>
      <c r="U433" s="206"/>
      <c r="V433" s="206"/>
      <c r="W433" s="206"/>
      <c r="X433" s="206"/>
      <c r="Y433" s="206"/>
      <c r="Z433" s="206"/>
      <c r="AA433" s="235"/>
      <c r="AC433" s="237"/>
      <c r="AD433" s="238"/>
    </row>
    <row r="434" spans="1:30" s="180" customFormat="1" x14ac:dyDescent="0.3">
      <c r="A434" s="43"/>
      <c r="B434" s="43"/>
      <c r="C434" s="43"/>
      <c r="D434" s="231"/>
      <c r="E434" s="43"/>
      <c r="F434" s="43"/>
      <c r="G434" s="43"/>
      <c r="H434" s="43"/>
      <c r="I434" s="43"/>
      <c r="J434" s="43"/>
      <c r="K434" s="232"/>
      <c r="L434" s="232"/>
      <c r="M434" s="232"/>
      <c r="N434" s="232"/>
      <c r="O434" s="232"/>
      <c r="P434" s="232"/>
      <c r="Q434" s="232"/>
      <c r="R434" s="232"/>
      <c r="S434" s="232"/>
      <c r="T434" s="232"/>
      <c r="U434" s="206"/>
      <c r="V434" s="206"/>
      <c r="W434" s="206"/>
      <c r="X434" s="206"/>
      <c r="Y434" s="206"/>
      <c r="Z434" s="206"/>
      <c r="AA434" s="235"/>
      <c r="AC434" s="237"/>
      <c r="AD434" s="238"/>
    </row>
    <row r="435" spans="1:30" s="180" customFormat="1" x14ac:dyDescent="0.3">
      <c r="A435" s="43"/>
      <c r="B435" s="43"/>
      <c r="C435" s="43"/>
      <c r="D435" s="231"/>
      <c r="E435" s="43"/>
      <c r="F435" s="43"/>
      <c r="G435" s="43"/>
      <c r="H435" s="43"/>
      <c r="I435" s="43"/>
      <c r="J435" s="43"/>
      <c r="K435" s="232"/>
      <c r="L435" s="232"/>
      <c r="M435" s="232"/>
      <c r="N435" s="232"/>
      <c r="O435" s="232"/>
      <c r="P435" s="232"/>
      <c r="Q435" s="232"/>
      <c r="R435" s="232"/>
      <c r="S435" s="232"/>
      <c r="T435" s="232"/>
      <c r="U435" s="206"/>
      <c r="V435" s="206"/>
      <c r="W435" s="206"/>
      <c r="X435" s="206"/>
      <c r="Y435" s="206"/>
      <c r="Z435" s="206"/>
      <c r="AA435" s="235"/>
      <c r="AC435" s="237"/>
      <c r="AD435" s="238"/>
    </row>
    <row r="436" spans="1:30" s="180" customFormat="1" x14ac:dyDescent="0.3">
      <c r="A436" s="43"/>
      <c r="B436" s="43"/>
      <c r="C436" s="43"/>
      <c r="D436" s="231"/>
      <c r="E436" s="43"/>
      <c r="F436" s="43"/>
      <c r="G436" s="43"/>
      <c r="H436" s="43"/>
      <c r="I436" s="43"/>
      <c r="J436" s="43"/>
      <c r="K436" s="232"/>
      <c r="L436" s="232"/>
      <c r="M436" s="232"/>
      <c r="N436" s="232"/>
      <c r="O436" s="232"/>
      <c r="P436" s="232"/>
      <c r="Q436" s="232"/>
      <c r="R436" s="232"/>
      <c r="S436" s="232"/>
      <c r="T436" s="232"/>
      <c r="U436" s="206"/>
      <c r="V436" s="206"/>
      <c r="W436" s="206"/>
      <c r="X436" s="206"/>
      <c r="Y436" s="206"/>
      <c r="Z436" s="206"/>
      <c r="AA436" s="235"/>
      <c r="AC436" s="237"/>
      <c r="AD436" s="238"/>
    </row>
    <row r="437" spans="1:30" s="180" customFormat="1" x14ac:dyDescent="0.3">
      <c r="A437" s="43"/>
      <c r="B437" s="43"/>
      <c r="C437" s="43"/>
      <c r="D437" s="231"/>
      <c r="E437" s="43"/>
      <c r="F437" s="43"/>
      <c r="G437" s="43"/>
      <c r="H437" s="43"/>
      <c r="I437" s="43"/>
      <c r="J437" s="43"/>
      <c r="K437" s="232"/>
      <c r="L437" s="232"/>
      <c r="M437" s="232"/>
      <c r="N437" s="232"/>
      <c r="O437" s="232"/>
      <c r="P437" s="232"/>
      <c r="Q437" s="232"/>
      <c r="R437" s="232"/>
      <c r="S437" s="232"/>
      <c r="T437" s="232"/>
      <c r="U437" s="206"/>
      <c r="V437" s="206"/>
      <c r="W437" s="206"/>
      <c r="X437" s="206"/>
      <c r="Y437" s="206"/>
      <c r="Z437" s="206"/>
      <c r="AA437" s="235"/>
      <c r="AC437" s="237"/>
      <c r="AD437" s="238"/>
    </row>
    <row r="438" spans="1:30" s="180" customFormat="1" x14ac:dyDescent="0.3">
      <c r="A438" s="43"/>
      <c r="B438" s="43"/>
      <c r="C438" s="43"/>
      <c r="D438" s="231"/>
      <c r="E438" s="43"/>
      <c r="F438" s="43"/>
      <c r="G438" s="43"/>
      <c r="H438" s="43"/>
      <c r="I438" s="43"/>
      <c r="J438" s="43"/>
      <c r="K438" s="232"/>
      <c r="L438" s="232"/>
      <c r="M438" s="232"/>
      <c r="N438" s="232"/>
      <c r="O438" s="232"/>
      <c r="P438" s="232"/>
      <c r="Q438" s="232"/>
      <c r="R438" s="232"/>
      <c r="S438" s="232"/>
      <c r="T438" s="232"/>
      <c r="U438" s="206"/>
      <c r="V438" s="206"/>
      <c r="W438" s="206"/>
      <c r="X438" s="206"/>
      <c r="Y438" s="206"/>
      <c r="Z438" s="206"/>
      <c r="AA438" s="235"/>
      <c r="AC438" s="237"/>
      <c r="AD438" s="238"/>
    </row>
    <row r="439" spans="1:30" s="180" customFormat="1" x14ac:dyDescent="0.3">
      <c r="A439" s="43"/>
      <c r="B439" s="43"/>
      <c r="C439" s="43"/>
      <c r="D439" s="231"/>
      <c r="E439" s="43"/>
      <c r="F439" s="43"/>
      <c r="G439" s="43"/>
      <c r="H439" s="43"/>
      <c r="I439" s="43"/>
      <c r="J439" s="43"/>
      <c r="K439" s="232"/>
      <c r="L439" s="232"/>
      <c r="M439" s="232"/>
      <c r="N439" s="232"/>
      <c r="O439" s="232"/>
      <c r="P439" s="232"/>
      <c r="Q439" s="232"/>
      <c r="R439" s="232"/>
      <c r="S439" s="232"/>
      <c r="T439" s="232"/>
      <c r="U439" s="206"/>
      <c r="V439" s="206"/>
      <c r="W439" s="206"/>
      <c r="X439" s="206"/>
      <c r="Y439" s="206"/>
      <c r="Z439" s="206"/>
      <c r="AA439" s="235"/>
      <c r="AC439" s="237"/>
      <c r="AD439" s="238"/>
    </row>
    <row r="440" spans="1:30" s="180" customFormat="1" x14ac:dyDescent="0.3">
      <c r="A440" s="43"/>
      <c r="B440" s="43"/>
      <c r="C440" s="43"/>
      <c r="D440" s="231"/>
      <c r="E440" s="43"/>
      <c r="F440" s="43"/>
      <c r="G440" s="43"/>
      <c r="H440" s="43"/>
      <c r="I440" s="43"/>
      <c r="J440" s="43"/>
      <c r="K440" s="232"/>
      <c r="L440" s="232"/>
      <c r="M440" s="232"/>
      <c r="N440" s="232"/>
      <c r="O440" s="232"/>
      <c r="P440" s="232"/>
      <c r="Q440" s="232"/>
      <c r="R440" s="232"/>
      <c r="S440" s="232"/>
      <c r="T440" s="232"/>
      <c r="U440" s="206"/>
      <c r="V440" s="206"/>
      <c r="W440" s="206"/>
      <c r="X440" s="206"/>
      <c r="Y440" s="206"/>
      <c r="Z440" s="206"/>
      <c r="AA440" s="235"/>
      <c r="AC440" s="237"/>
      <c r="AD440" s="238"/>
    </row>
    <row r="441" spans="1:30" s="180" customFormat="1" x14ac:dyDescent="0.3">
      <c r="A441" s="43"/>
      <c r="B441" s="43"/>
      <c r="C441" s="43"/>
      <c r="D441" s="231"/>
      <c r="E441" s="43"/>
      <c r="F441" s="43"/>
      <c r="G441" s="43"/>
      <c r="H441" s="43"/>
      <c r="I441" s="43"/>
      <c r="J441" s="43"/>
      <c r="K441" s="232"/>
      <c r="L441" s="232"/>
      <c r="M441" s="232"/>
      <c r="N441" s="232"/>
      <c r="O441" s="232"/>
      <c r="P441" s="232"/>
      <c r="Q441" s="232"/>
      <c r="R441" s="232"/>
      <c r="S441" s="232"/>
      <c r="T441" s="232"/>
      <c r="U441" s="206"/>
      <c r="V441" s="206"/>
      <c r="W441" s="206"/>
      <c r="X441" s="206"/>
      <c r="Y441" s="206"/>
      <c r="Z441" s="206"/>
      <c r="AA441" s="235"/>
      <c r="AC441" s="237"/>
      <c r="AD441" s="238"/>
    </row>
    <row r="442" spans="1:30" s="180" customFormat="1" x14ac:dyDescent="0.3">
      <c r="A442" s="43"/>
      <c r="B442" s="43"/>
      <c r="C442" s="43"/>
      <c r="D442" s="231"/>
      <c r="E442" s="43"/>
      <c r="F442" s="43"/>
      <c r="G442" s="43"/>
      <c r="H442" s="43"/>
      <c r="I442" s="43"/>
      <c r="J442" s="43"/>
      <c r="K442" s="232"/>
      <c r="L442" s="232"/>
      <c r="M442" s="232"/>
      <c r="N442" s="232"/>
      <c r="O442" s="232"/>
      <c r="P442" s="232"/>
      <c r="Q442" s="232"/>
      <c r="R442" s="232"/>
      <c r="S442" s="232"/>
      <c r="T442" s="232"/>
      <c r="U442" s="206"/>
      <c r="V442" s="206"/>
      <c r="W442" s="206"/>
      <c r="X442" s="206"/>
      <c r="Y442" s="206"/>
      <c r="Z442" s="206"/>
      <c r="AA442" s="235"/>
      <c r="AC442" s="237"/>
      <c r="AD442" s="238"/>
    </row>
    <row r="443" spans="1:30" s="180" customFormat="1" x14ac:dyDescent="0.3">
      <c r="A443" s="43"/>
      <c r="B443" s="43"/>
      <c r="C443" s="43"/>
      <c r="D443" s="231"/>
      <c r="E443" s="43"/>
      <c r="F443" s="43"/>
      <c r="G443" s="43"/>
      <c r="H443" s="43"/>
      <c r="I443" s="43"/>
      <c r="J443" s="43"/>
      <c r="K443" s="232"/>
      <c r="L443" s="232"/>
      <c r="M443" s="232"/>
      <c r="N443" s="232"/>
      <c r="O443" s="232"/>
      <c r="P443" s="232"/>
      <c r="Q443" s="232"/>
      <c r="R443" s="232"/>
      <c r="S443" s="232"/>
      <c r="T443" s="232"/>
      <c r="U443" s="206"/>
      <c r="V443" s="206"/>
      <c r="W443" s="206"/>
      <c r="X443" s="206"/>
      <c r="Y443" s="206"/>
      <c r="Z443" s="206"/>
      <c r="AA443" s="235"/>
      <c r="AC443" s="237"/>
      <c r="AD443" s="238"/>
    </row>
    <row r="444" spans="1:30" s="180" customFormat="1" x14ac:dyDescent="0.3">
      <c r="A444" s="43"/>
      <c r="B444" s="43"/>
      <c r="C444" s="43"/>
      <c r="D444" s="231"/>
      <c r="E444" s="43"/>
      <c r="F444" s="43"/>
      <c r="G444" s="43"/>
      <c r="H444" s="43"/>
      <c r="I444" s="43"/>
      <c r="J444" s="43"/>
      <c r="K444" s="232"/>
      <c r="L444" s="232"/>
      <c r="M444" s="232"/>
      <c r="N444" s="232"/>
      <c r="O444" s="232"/>
      <c r="P444" s="232"/>
      <c r="Q444" s="232"/>
      <c r="R444" s="232"/>
      <c r="S444" s="232"/>
      <c r="T444" s="232"/>
      <c r="U444" s="206"/>
      <c r="V444" s="206"/>
      <c r="W444" s="206"/>
      <c r="X444" s="206"/>
      <c r="Y444" s="206"/>
      <c r="Z444" s="206"/>
      <c r="AA444" s="235"/>
      <c r="AC444" s="237"/>
      <c r="AD444" s="238"/>
    </row>
    <row r="445" spans="1:30" s="180" customFormat="1" x14ac:dyDescent="0.3">
      <c r="A445" s="43"/>
      <c r="B445" s="43"/>
      <c r="C445" s="43"/>
      <c r="D445" s="231"/>
      <c r="E445" s="43"/>
      <c r="F445" s="43"/>
      <c r="G445" s="43"/>
      <c r="H445" s="43"/>
      <c r="I445" s="43"/>
      <c r="J445" s="43"/>
      <c r="K445" s="232"/>
      <c r="L445" s="232"/>
      <c r="M445" s="232"/>
      <c r="N445" s="232"/>
      <c r="O445" s="232"/>
      <c r="P445" s="232"/>
      <c r="Q445" s="232"/>
      <c r="R445" s="232"/>
      <c r="S445" s="232"/>
      <c r="T445" s="232"/>
      <c r="U445" s="206"/>
      <c r="V445" s="206"/>
      <c r="W445" s="206"/>
      <c r="X445" s="206"/>
      <c r="Y445" s="206"/>
      <c r="Z445" s="206"/>
      <c r="AA445" s="235"/>
      <c r="AC445" s="237"/>
      <c r="AD445" s="238"/>
    </row>
    <row r="446" spans="1:30" s="180" customFormat="1" x14ac:dyDescent="0.3">
      <c r="A446" s="43"/>
      <c r="B446" s="43"/>
      <c r="C446" s="43"/>
      <c r="D446" s="231"/>
      <c r="E446" s="43"/>
      <c r="F446" s="43"/>
      <c r="G446" s="43"/>
      <c r="H446" s="43"/>
      <c r="I446" s="43"/>
      <c r="J446" s="43"/>
      <c r="K446" s="232"/>
      <c r="L446" s="232"/>
      <c r="M446" s="232"/>
      <c r="N446" s="232"/>
      <c r="O446" s="232"/>
      <c r="P446" s="232"/>
      <c r="Q446" s="232"/>
      <c r="R446" s="232"/>
      <c r="S446" s="232"/>
      <c r="T446" s="232"/>
      <c r="U446" s="206"/>
      <c r="V446" s="206"/>
      <c r="W446" s="206"/>
      <c r="X446" s="206"/>
      <c r="Y446" s="206"/>
      <c r="Z446" s="206"/>
      <c r="AA446" s="235"/>
      <c r="AC446" s="237"/>
      <c r="AD446" s="238"/>
    </row>
    <row r="447" spans="1:30" s="180" customFormat="1" x14ac:dyDescent="0.3">
      <c r="A447" s="43"/>
      <c r="B447" s="43"/>
      <c r="C447" s="43"/>
      <c r="D447" s="231"/>
      <c r="E447" s="43"/>
      <c r="F447" s="43"/>
      <c r="G447" s="43"/>
      <c r="H447" s="43"/>
      <c r="I447" s="43"/>
      <c r="J447" s="43"/>
      <c r="K447" s="232"/>
      <c r="L447" s="232"/>
      <c r="M447" s="232"/>
      <c r="N447" s="232"/>
      <c r="O447" s="232"/>
      <c r="P447" s="232"/>
      <c r="Q447" s="232"/>
      <c r="R447" s="232"/>
      <c r="S447" s="232"/>
      <c r="T447" s="232"/>
      <c r="U447" s="206"/>
      <c r="V447" s="206"/>
      <c r="W447" s="206"/>
      <c r="X447" s="206"/>
      <c r="Y447" s="206"/>
      <c r="Z447" s="206"/>
      <c r="AA447" s="235"/>
      <c r="AC447" s="237"/>
      <c r="AD447" s="238"/>
    </row>
    <row r="448" spans="1:30" s="180" customFormat="1" x14ac:dyDescent="0.3">
      <c r="A448" s="43"/>
      <c r="B448" s="43"/>
      <c r="C448" s="43"/>
      <c r="D448" s="231"/>
      <c r="E448" s="43"/>
      <c r="F448" s="43"/>
      <c r="G448" s="43"/>
      <c r="H448" s="43"/>
      <c r="I448" s="43"/>
      <c r="J448" s="43"/>
      <c r="K448" s="232"/>
      <c r="L448" s="232"/>
      <c r="M448" s="232"/>
      <c r="N448" s="232"/>
      <c r="O448" s="232"/>
      <c r="P448" s="232"/>
      <c r="Q448" s="232"/>
      <c r="R448" s="232"/>
      <c r="S448" s="232"/>
      <c r="T448" s="232"/>
      <c r="U448" s="206"/>
      <c r="V448" s="206"/>
      <c r="W448" s="206"/>
      <c r="X448" s="206"/>
      <c r="Y448" s="206"/>
      <c r="Z448" s="206"/>
      <c r="AA448" s="235"/>
      <c r="AC448" s="237"/>
      <c r="AD448" s="238"/>
    </row>
    <row r="449" spans="1:30" s="180" customFormat="1" x14ac:dyDescent="0.3">
      <c r="A449" s="43"/>
      <c r="B449" s="43"/>
      <c r="C449" s="43"/>
      <c r="D449" s="231"/>
      <c r="E449" s="43"/>
      <c r="F449" s="43"/>
      <c r="G449" s="43"/>
      <c r="H449" s="43"/>
      <c r="I449" s="43"/>
      <c r="J449" s="43"/>
      <c r="K449" s="232"/>
      <c r="L449" s="232"/>
      <c r="M449" s="232"/>
      <c r="N449" s="232"/>
      <c r="O449" s="232"/>
      <c r="P449" s="232"/>
      <c r="Q449" s="232"/>
      <c r="R449" s="232"/>
      <c r="S449" s="232"/>
      <c r="T449" s="232"/>
      <c r="U449" s="206"/>
      <c r="V449" s="206"/>
      <c r="W449" s="206"/>
      <c r="X449" s="206"/>
      <c r="Y449" s="206"/>
      <c r="Z449" s="206"/>
      <c r="AA449" s="235"/>
      <c r="AC449" s="237"/>
      <c r="AD449" s="238"/>
    </row>
    <row r="450" spans="1:30" s="180" customFormat="1" x14ac:dyDescent="0.3">
      <c r="A450" s="43"/>
      <c r="B450" s="43"/>
      <c r="C450" s="43"/>
      <c r="D450" s="231"/>
      <c r="E450" s="43"/>
      <c r="F450" s="43"/>
      <c r="G450" s="43"/>
      <c r="H450" s="43"/>
      <c r="I450" s="43"/>
      <c r="J450" s="43"/>
      <c r="K450" s="232"/>
      <c r="L450" s="232"/>
      <c r="M450" s="232"/>
      <c r="N450" s="232"/>
      <c r="O450" s="232"/>
      <c r="P450" s="232"/>
      <c r="Q450" s="232"/>
      <c r="R450" s="232"/>
      <c r="S450" s="232"/>
      <c r="T450" s="232"/>
      <c r="U450" s="206"/>
      <c r="V450" s="206"/>
      <c r="W450" s="206"/>
      <c r="X450" s="206"/>
      <c r="Y450" s="206"/>
      <c r="Z450" s="206"/>
      <c r="AA450" s="235"/>
      <c r="AC450" s="237"/>
      <c r="AD450" s="238"/>
    </row>
    <row r="451" spans="1:30" s="180" customFormat="1" x14ac:dyDescent="0.3">
      <c r="A451" s="43"/>
      <c r="B451" s="43"/>
      <c r="C451" s="43"/>
      <c r="D451" s="231"/>
      <c r="E451" s="43"/>
      <c r="F451" s="43"/>
      <c r="G451" s="43"/>
      <c r="H451" s="43"/>
      <c r="I451" s="43"/>
      <c r="J451" s="43"/>
      <c r="K451" s="232"/>
      <c r="L451" s="232"/>
      <c r="M451" s="232"/>
      <c r="N451" s="232"/>
      <c r="O451" s="232"/>
      <c r="P451" s="232"/>
      <c r="Q451" s="232"/>
      <c r="R451" s="232"/>
      <c r="S451" s="232"/>
      <c r="T451" s="232"/>
      <c r="U451" s="206"/>
      <c r="V451" s="206"/>
      <c r="W451" s="206"/>
      <c r="X451" s="206"/>
      <c r="Y451" s="206"/>
      <c r="Z451" s="206"/>
      <c r="AA451" s="235"/>
      <c r="AC451" s="237"/>
      <c r="AD451" s="238"/>
    </row>
    <row r="452" spans="1:30" s="180" customFormat="1" x14ac:dyDescent="0.3">
      <c r="A452" s="43"/>
      <c r="B452" s="43"/>
      <c r="C452" s="43"/>
      <c r="D452" s="231"/>
      <c r="E452" s="43"/>
      <c r="F452" s="43"/>
      <c r="G452" s="43"/>
      <c r="H452" s="43"/>
      <c r="I452" s="43"/>
      <c r="J452" s="43"/>
      <c r="K452" s="232"/>
      <c r="L452" s="232"/>
      <c r="M452" s="232"/>
      <c r="N452" s="232"/>
      <c r="O452" s="232"/>
      <c r="P452" s="232"/>
      <c r="Q452" s="232"/>
      <c r="R452" s="232"/>
      <c r="S452" s="232"/>
      <c r="T452" s="232"/>
      <c r="U452" s="206"/>
      <c r="V452" s="206"/>
      <c r="W452" s="206"/>
      <c r="X452" s="206"/>
      <c r="Y452" s="206"/>
      <c r="Z452" s="206"/>
      <c r="AA452" s="235"/>
      <c r="AC452" s="237"/>
      <c r="AD452" s="238"/>
    </row>
    <row r="453" spans="1:30" s="180" customFormat="1" x14ac:dyDescent="0.3">
      <c r="A453" s="43"/>
      <c r="B453" s="43"/>
      <c r="C453" s="43"/>
      <c r="D453" s="231"/>
      <c r="E453" s="43"/>
      <c r="F453" s="43"/>
      <c r="G453" s="43"/>
      <c r="H453" s="43"/>
      <c r="I453" s="43"/>
      <c r="J453" s="43"/>
      <c r="K453" s="232"/>
      <c r="L453" s="232"/>
      <c r="M453" s="232"/>
      <c r="N453" s="232"/>
      <c r="O453" s="232"/>
      <c r="P453" s="232"/>
      <c r="Q453" s="232"/>
      <c r="R453" s="232"/>
      <c r="S453" s="232"/>
      <c r="T453" s="232"/>
      <c r="U453" s="206"/>
      <c r="V453" s="206"/>
      <c r="W453" s="206"/>
      <c r="X453" s="206"/>
      <c r="Y453" s="206"/>
      <c r="Z453" s="206"/>
      <c r="AA453" s="235"/>
      <c r="AC453" s="237"/>
      <c r="AD453" s="238"/>
    </row>
    <row r="454" spans="1:30" s="180" customFormat="1" x14ac:dyDescent="0.3">
      <c r="A454" s="43"/>
      <c r="B454" s="43"/>
      <c r="C454" s="43"/>
      <c r="D454" s="231"/>
      <c r="E454" s="43"/>
      <c r="F454" s="43"/>
      <c r="G454" s="43"/>
      <c r="H454" s="43"/>
      <c r="I454" s="43"/>
      <c r="J454" s="43"/>
      <c r="K454" s="232"/>
      <c r="L454" s="232"/>
      <c r="M454" s="232"/>
      <c r="N454" s="232"/>
      <c r="O454" s="232"/>
      <c r="P454" s="232"/>
      <c r="Q454" s="232"/>
      <c r="R454" s="232"/>
      <c r="S454" s="232"/>
      <c r="T454" s="232"/>
      <c r="U454" s="206"/>
      <c r="V454" s="206"/>
      <c r="W454" s="206"/>
      <c r="X454" s="206"/>
      <c r="Y454" s="206"/>
      <c r="Z454" s="206"/>
      <c r="AA454" s="235"/>
      <c r="AC454" s="237"/>
      <c r="AD454" s="238"/>
    </row>
    <row r="455" spans="1:30" s="180" customFormat="1" x14ac:dyDescent="0.3">
      <c r="A455" s="43"/>
      <c r="B455" s="43"/>
      <c r="C455" s="43"/>
      <c r="D455" s="231"/>
      <c r="E455" s="43"/>
      <c r="F455" s="43"/>
      <c r="G455" s="43"/>
      <c r="H455" s="43"/>
      <c r="I455" s="43"/>
      <c r="J455" s="43"/>
      <c r="K455" s="232"/>
      <c r="L455" s="232"/>
      <c r="M455" s="232"/>
      <c r="N455" s="232"/>
      <c r="O455" s="232"/>
      <c r="P455" s="232"/>
      <c r="Q455" s="232"/>
      <c r="R455" s="232"/>
      <c r="S455" s="232"/>
      <c r="T455" s="232"/>
      <c r="U455" s="206"/>
      <c r="V455" s="206"/>
      <c r="W455" s="206"/>
      <c r="X455" s="206"/>
      <c r="Y455" s="206"/>
      <c r="Z455" s="206"/>
      <c r="AA455" s="235"/>
      <c r="AC455" s="237"/>
      <c r="AD455" s="238"/>
    </row>
    <row r="456" spans="1:30" s="180" customFormat="1" x14ac:dyDescent="0.3">
      <c r="A456" s="43"/>
      <c r="B456" s="43"/>
      <c r="C456" s="43"/>
      <c r="D456" s="231"/>
      <c r="E456" s="43"/>
      <c r="F456" s="43"/>
      <c r="G456" s="43"/>
      <c r="H456" s="43"/>
      <c r="I456" s="43"/>
      <c r="J456" s="43"/>
      <c r="K456" s="232"/>
      <c r="L456" s="232"/>
      <c r="M456" s="232"/>
      <c r="N456" s="232"/>
      <c r="O456" s="232"/>
      <c r="P456" s="232"/>
      <c r="Q456" s="232"/>
      <c r="R456" s="232"/>
      <c r="S456" s="232"/>
      <c r="T456" s="232"/>
      <c r="U456" s="206"/>
      <c r="V456" s="206"/>
      <c r="W456" s="206"/>
      <c r="X456" s="206"/>
      <c r="Y456" s="206"/>
      <c r="Z456" s="206"/>
      <c r="AA456" s="235"/>
      <c r="AC456" s="237"/>
      <c r="AD456" s="238"/>
    </row>
    <row r="457" spans="1:30" s="180" customFormat="1" x14ac:dyDescent="0.3">
      <c r="A457" s="43"/>
      <c r="B457" s="43"/>
      <c r="C457" s="43"/>
      <c r="D457" s="231"/>
      <c r="E457" s="43"/>
      <c r="F457" s="43"/>
      <c r="G457" s="43"/>
      <c r="H457" s="43"/>
      <c r="I457" s="43"/>
      <c r="J457" s="43"/>
      <c r="K457" s="232"/>
      <c r="L457" s="232"/>
      <c r="M457" s="232"/>
      <c r="N457" s="232"/>
      <c r="O457" s="232"/>
      <c r="P457" s="232"/>
      <c r="Q457" s="232"/>
      <c r="R457" s="232"/>
      <c r="S457" s="232"/>
      <c r="T457" s="232"/>
      <c r="U457" s="206"/>
      <c r="V457" s="206"/>
      <c r="W457" s="206"/>
      <c r="X457" s="206"/>
      <c r="Y457" s="206"/>
      <c r="Z457" s="206"/>
      <c r="AA457" s="235"/>
      <c r="AC457" s="237"/>
      <c r="AD457" s="238"/>
    </row>
    <row r="458" spans="1:30" s="180" customFormat="1" x14ac:dyDescent="0.3">
      <c r="A458" s="43"/>
      <c r="B458" s="43"/>
      <c r="C458" s="43"/>
      <c r="D458" s="231"/>
      <c r="E458" s="43"/>
      <c r="F458" s="43"/>
      <c r="G458" s="43"/>
      <c r="H458" s="43"/>
      <c r="I458" s="43"/>
      <c r="J458" s="43"/>
      <c r="K458" s="232"/>
      <c r="L458" s="232"/>
      <c r="M458" s="232"/>
      <c r="N458" s="232"/>
      <c r="O458" s="232"/>
      <c r="P458" s="232"/>
      <c r="Q458" s="232"/>
      <c r="R458" s="232"/>
      <c r="S458" s="232"/>
      <c r="T458" s="232"/>
      <c r="U458" s="206"/>
      <c r="V458" s="206"/>
      <c r="W458" s="206"/>
      <c r="X458" s="206"/>
      <c r="Y458" s="206"/>
      <c r="Z458" s="206"/>
      <c r="AA458" s="235"/>
      <c r="AC458" s="237"/>
      <c r="AD458" s="238"/>
    </row>
    <row r="459" spans="1:30" s="180" customFormat="1" x14ac:dyDescent="0.3">
      <c r="A459" s="43"/>
      <c r="B459" s="43"/>
      <c r="C459" s="43"/>
      <c r="D459" s="231"/>
      <c r="E459" s="43"/>
      <c r="F459" s="43"/>
      <c r="G459" s="43"/>
      <c r="H459" s="43"/>
      <c r="I459" s="43"/>
      <c r="J459" s="43"/>
      <c r="K459" s="232"/>
      <c r="L459" s="232"/>
      <c r="M459" s="232"/>
      <c r="N459" s="232"/>
      <c r="O459" s="232"/>
      <c r="P459" s="232"/>
      <c r="Q459" s="232"/>
      <c r="R459" s="232"/>
      <c r="S459" s="232"/>
      <c r="T459" s="232"/>
      <c r="U459" s="206"/>
      <c r="V459" s="206"/>
      <c r="W459" s="206"/>
      <c r="X459" s="206"/>
      <c r="Y459" s="206"/>
      <c r="Z459" s="206"/>
      <c r="AA459" s="235"/>
      <c r="AC459" s="237"/>
      <c r="AD459" s="238"/>
    </row>
    <row r="460" spans="1:30" s="180" customFormat="1" x14ac:dyDescent="0.3">
      <c r="A460" s="43"/>
      <c r="B460" s="43"/>
      <c r="C460" s="43"/>
      <c r="D460" s="231"/>
      <c r="E460" s="43"/>
      <c r="F460" s="43"/>
      <c r="G460" s="43"/>
      <c r="H460" s="43"/>
      <c r="I460" s="43"/>
      <c r="J460" s="43"/>
      <c r="K460" s="232"/>
      <c r="L460" s="232"/>
      <c r="M460" s="232"/>
      <c r="N460" s="232"/>
      <c r="O460" s="232"/>
      <c r="P460" s="232"/>
      <c r="Q460" s="232"/>
      <c r="R460" s="232"/>
      <c r="S460" s="232"/>
      <c r="T460" s="232"/>
      <c r="U460" s="206"/>
      <c r="V460" s="206"/>
      <c r="W460" s="206"/>
      <c r="X460" s="206"/>
      <c r="Y460" s="206"/>
      <c r="Z460" s="206"/>
      <c r="AA460" s="235"/>
      <c r="AC460" s="237"/>
      <c r="AD460" s="238"/>
    </row>
    <row r="461" spans="1:30" s="180" customFormat="1" x14ac:dyDescent="0.3">
      <c r="A461" s="43"/>
      <c r="B461" s="43"/>
      <c r="C461" s="43"/>
      <c r="D461" s="231"/>
      <c r="E461" s="43"/>
      <c r="F461" s="43"/>
      <c r="G461" s="43"/>
      <c r="H461" s="43"/>
      <c r="I461" s="43"/>
      <c r="J461" s="43"/>
      <c r="K461" s="232"/>
      <c r="L461" s="232"/>
      <c r="M461" s="232"/>
      <c r="N461" s="232"/>
      <c r="O461" s="232"/>
      <c r="P461" s="232"/>
      <c r="Q461" s="232"/>
      <c r="R461" s="232"/>
      <c r="S461" s="232"/>
      <c r="T461" s="232"/>
      <c r="U461" s="206"/>
      <c r="V461" s="206"/>
      <c r="W461" s="206"/>
      <c r="X461" s="206"/>
      <c r="Y461" s="206"/>
      <c r="Z461" s="206"/>
      <c r="AA461" s="235"/>
      <c r="AC461" s="237"/>
      <c r="AD461" s="238"/>
    </row>
    <row r="462" spans="1:30" s="180" customFormat="1" x14ac:dyDescent="0.3">
      <c r="A462" s="43"/>
      <c r="B462" s="43"/>
      <c r="C462" s="43"/>
      <c r="D462" s="231"/>
      <c r="E462" s="43"/>
      <c r="F462" s="43"/>
      <c r="G462" s="43"/>
      <c r="H462" s="43"/>
      <c r="I462" s="43"/>
      <c r="J462" s="43"/>
      <c r="K462" s="232"/>
      <c r="L462" s="232"/>
      <c r="M462" s="232"/>
      <c r="N462" s="232"/>
      <c r="O462" s="232"/>
      <c r="P462" s="232"/>
      <c r="Q462" s="232"/>
      <c r="R462" s="232"/>
      <c r="S462" s="232"/>
      <c r="T462" s="232"/>
      <c r="U462" s="206"/>
      <c r="V462" s="206"/>
      <c r="W462" s="206"/>
      <c r="X462" s="206"/>
      <c r="Y462" s="206"/>
      <c r="Z462" s="206"/>
      <c r="AA462" s="235"/>
      <c r="AC462" s="237"/>
      <c r="AD462" s="238"/>
    </row>
    <row r="463" spans="1:30" s="180" customFormat="1" x14ac:dyDescent="0.3">
      <c r="A463" s="43"/>
      <c r="B463" s="43"/>
      <c r="C463" s="43"/>
      <c r="D463" s="231"/>
      <c r="E463" s="43"/>
      <c r="F463" s="43"/>
      <c r="G463" s="43"/>
      <c r="H463" s="43"/>
      <c r="I463" s="43"/>
      <c r="J463" s="43"/>
      <c r="K463" s="232"/>
      <c r="L463" s="232"/>
      <c r="M463" s="232"/>
      <c r="N463" s="232"/>
      <c r="O463" s="232"/>
      <c r="P463" s="232"/>
      <c r="Q463" s="232"/>
      <c r="R463" s="232"/>
      <c r="S463" s="232"/>
      <c r="T463" s="232"/>
      <c r="U463" s="206"/>
      <c r="V463" s="206"/>
      <c r="W463" s="206"/>
      <c r="X463" s="206"/>
      <c r="Y463" s="206"/>
      <c r="Z463" s="206"/>
      <c r="AA463" s="235"/>
      <c r="AC463" s="237"/>
      <c r="AD463" s="238"/>
    </row>
    <row r="464" spans="1:30" s="180" customFormat="1" x14ac:dyDescent="0.3">
      <c r="A464" s="43"/>
      <c r="B464" s="43"/>
      <c r="C464" s="43"/>
      <c r="D464" s="231"/>
      <c r="E464" s="43"/>
      <c r="F464" s="43"/>
      <c r="G464" s="43"/>
      <c r="H464" s="43"/>
      <c r="I464" s="43"/>
      <c r="J464" s="43"/>
      <c r="K464" s="232"/>
      <c r="L464" s="232"/>
      <c r="M464" s="232"/>
      <c r="N464" s="232"/>
      <c r="O464" s="232"/>
      <c r="P464" s="232"/>
      <c r="Q464" s="232"/>
      <c r="R464" s="232"/>
      <c r="S464" s="232"/>
      <c r="T464" s="232"/>
      <c r="U464" s="206"/>
      <c r="V464" s="206"/>
      <c r="W464" s="206"/>
      <c r="X464" s="206"/>
      <c r="Y464" s="206"/>
      <c r="Z464" s="206"/>
      <c r="AA464" s="235"/>
      <c r="AC464" s="237"/>
      <c r="AD464" s="238"/>
    </row>
    <row r="465" spans="1:30" s="180" customFormat="1" x14ac:dyDescent="0.3">
      <c r="A465" s="43"/>
      <c r="B465" s="43"/>
      <c r="C465" s="43"/>
      <c r="D465" s="231"/>
      <c r="E465" s="43"/>
      <c r="F465" s="43"/>
      <c r="G465" s="43"/>
      <c r="H465" s="43"/>
      <c r="I465" s="43"/>
      <c r="J465" s="43"/>
      <c r="K465" s="232"/>
      <c r="L465" s="232"/>
      <c r="M465" s="232"/>
      <c r="N465" s="232"/>
      <c r="O465" s="232"/>
      <c r="P465" s="232"/>
      <c r="Q465" s="232"/>
      <c r="R465" s="232"/>
      <c r="S465" s="232"/>
      <c r="T465" s="232"/>
      <c r="U465" s="206"/>
      <c r="V465" s="206"/>
      <c r="W465" s="206"/>
      <c r="X465" s="206"/>
      <c r="Y465" s="206"/>
      <c r="Z465" s="206"/>
      <c r="AA465" s="235"/>
      <c r="AC465" s="237"/>
      <c r="AD465" s="238"/>
    </row>
    <row r="466" spans="1:30" s="180" customFormat="1" x14ac:dyDescent="0.3">
      <c r="A466" s="43"/>
      <c r="B466" s="43"/>
      <c r="C466" s="43"/>
      <c r="D466" s="231"/>
      <c r="E466" s="43"/>
      <c r="F466" s="43"/>
      <c r="G466" s="43"/>
      <c r="H466" s="43"/>
      <c r="I466" s="43"/>
      <c r="J466" s="43"/>
      <c r="K466" s="232"/>
      <c r="L466" s="232"/>
      <c r="M466" s="232"/>
      <c r="N466" s="232"/>
      <c r="O466" s="232"/>
      <c r="P466" s="232"/>
      <c r="Q466" s="232"/>
      <c r="R466" s="232"/>
      <c r="S466" s="232"/>
      <c r="T466" s="232"/>
      <c r="U466" s="206"/>
      <c r="V466" s="206"/>
      <c r="W466" s="206"/>
      <c r="X466" s="206"/>
      <c r="Y466" s="206"/>
      <c r="Z466" s="206"/>
      <c r="AA466" s="235"/>
      <c r="AC466" s="237"/>
      <c r="AD466" s="238"/>
    </row>
    <row r="467" spans="1:30" s="180" customFormat="1" x14ac:dyDescent="0.3">
      <c r="A467" s="43"/>
      <c r="B467" s="43"/>
      <c r="C467" s="43"/>
      <c r="D467" s="231"/>
      <c r="E467" s="43"/>
      <c r="F467" s="43"/>
      <c r="G467" s="43"/>
      <c r="H467" s="43"/>
      <c r="I467" s="43"/>
      <c r="J467" s="43"/>
      <c r="K467" s="232"/>
      <c r="L467" s="232"/>
      <c r="M467" s="232"/>
      <c r="N467" s="232"/>
      <c r="O467" s="232"/>
      <c r="P467" s="232"/>
      <c r="Q467" s="232"/>
      <c r="R467" s="232"/>
      <c r="S467" s="232"/>
      <c r="T467" s="232"/>
      <c r="U467" s="206"/>
      <c r="V467" s="206"/>
      <c r="W467" s="206"/>
      <c r="X467" s="206"/>
      <c r="Y467" s="206"/>
      <c r="Z467" s="206"/>
      <c r="AA467" s="235"/>
      <c r="AC467" s="237"/>
      <c r="AD467" s="238"/>
    </row>
    <row r="468" spans="1:30" s="180" customFormat="1" x14ac:dyDescent="0.3">
      <c r="A468" s="43"/>
      <c r="B468" s="43"/>
      <c r="C468" s="43"/>
      <c r="D468" s="231"/>
      <c r="E468" s="43"/>
      <c r="F468" s="43"/>
      <c r="G468" s="43"/>
      <c r="H468" s="43"/>
      <c r="I468" s="43"/>
      <c r="J468" s="43"/>
      <c r="K468" s="232"/>
      <c r="L468" s="232"/>
      <c r="M468" s="232"/>
      <c r="N468" s="232"/>
      <c r="O468" s="232"/>
      <c r="P468" s="232"/>
      <c r="Q468" s="232"/>
      <c r="R468" s="232"/>
      <c r="S468" s="232"/>
      <c r="T468" s="232"/>
      <c r="U468" s="206"/>
      <c r="V468" s="206"/>
      <c r="W468" s="206"/>
      <c r="X468" s="206"/>
      <c r="Y468" s="206"/>
      <c r="Z468" s="206"/>
      <c r="AA468" s="235"/>
      <c r="AC468" s="237"/>
      <c r="AD468" s="238"/>
    </row>
    <row r="469" spans="1:30" s="180" customFormat="1" x14ac:dyDescent="0.3">
      <c r="A469" s="43"/>
      <c r="B469" s="43"/>
      <c r="C469" s="43"/>
      <c r="D469" s="231"/>
      <c r="E469" s="43"/>
      <c r="F469" s="43"/>
      <c r="G469" s="43"/>
      <c r="H469" s="43"/>
      <c r="I469" s="43"/>
      <c r="J469" s="43"/>
      <c r="K469" s="232"/>
      <c r="L469" s="232"/>
      <c r="M469" s="232"/>
      <c r="N469" s="232"/>
      <c r="O469" s="232"/>
      <c r="P469" s="232"/>
      <c r="Q469" s="232"/>
      <c r="R469" s="232"/>
      <c r="S469" s="232"/>
      <c r="T469" s="232"/>
      <c r="U469" s="206"/>
      <c r="V469" s="206"/>
      <c r="W469" s="206"/>
      <c r="X469" s="206"/>
      <c r="Y469" s="206"/>
      <c r="Z469" s="206"/>
      <c r="AA469" s="235"/>
      <c r="AC469" s="237"/>
      <c r="AD469" s="238"/>
    </row>
    <row r="470" spans="1:30" s="180" customFormat="1" x14ac:dyDescent="0.3">
      <c r="A470" s="43"/>
      <c r="B470" s="43"/>
      <c r="C470" s="43"/>
      <c r="D470" s="231"/>
      <c r="E470" s="43"/>
      <c r="F470" s="43"/>
      <c r="G470" s="43"/>
      <c r="H470" s="43"/>
      <c r="I470" s="43"/>
      <c r="J470" s="43"/>
      <c r="K470" s="232"/>
      <c r="L470" s="232"/>
      <c r="M470" s="232"/>
      <c r="N470" s="232"/>
      <c r="O470" s="232"/>
      <c r="P470" s="232"/>
      <c r="Q470" s="232"/>
      <c r="R470" s="232"/>
      <c r="S470" s="232"/>
      <c r="T470" s="232"/>
      <c r="U470" s="206"/>
      <c r="V470" s="206"/>
      <c r="W470" s="206"/>
      <c r="X470" s="206"/>
      <c r="Y470" s="206"/>
      <c r="Z470" s="206"/>
      <c r="AA470" s="235"/>
      <c r="AC470" s="237"/>
      <c r="AD470" s="238"/>
    </row>
    <row r="471" spans="1:30" s="180" customFormat="1" x14ac:dyDescent="0.3">
      <c r="A471" s="43"/>
      <c r="B471" s="43"/>
      <c r="C471" s="43"/>
      <c r="D471" s="231"/>
      <c r="E471" s="43"/>
      <c r="F471" s="43"/>
      <c r="G471" s="43"/>
      <c r="H471" s="43"/>
      <c r="I471" s="43"/>
      <c r="J471" s="43"/>
      <c r="K471" s="232"/>
      <c r="L471" s="232"/>
      <c r="M471" s="232"/>
      <c r="N471" s="232"/>
      <c r="O471" s="232"/>
      <c r="P471" s="232"/>
      <c r="Q471" s="232"/>
      <c r="R471" s="232"/>
      <c r="S471" s="232"/>
      <c r="T471" s="232"/>
      <c r="U471" s="206"/>
      <c r="V471" s="206"/>
      <c r="W471" s="206"/>
      <c r="X471" s="206"/>
      <c r="Y471" s="206"/>
      <c r="Z471" s="206"/>
      <c r="AA471" s="235"/>
      <c r="AC471" s="237"/>
      <c r="AD471" s="238"/>
    </row>
    <row r="472" spans="1:30" s="180" customFormat="1" x14ac:dyDescent="0.3">
      <c r="A472" s="43"/>
      <c r="B472" s="43"/>
      <c r="C472" s="43"/>
      <c r="D472" s="231"/>
      <c r="E472" s="43"/>
      <c r="F472" s="43"/>
      <c r="G472" s="43"/>
      <c r="H472" s="43"/>
      <c r="I472" s="43"/>
      <c r="J472" s="43"/>
      <c r="K472" s="232"/>
      <c r="L472" s="232"/>
      <c r="M472" s="232"/>
      <c r="N472" s="232"/>
      <c r="O472" s="232"/>
      <c r="P472" s="232"/>
      <c r="Q472" s="232"/>
      <c r="R472" s="232"/>
      <c r="S472" s="232"/>
      <c r="T472" s="232"/>
      <c r="U472" s="206"/>
      <c r="V472" s="206"/>
      <c r="W472" s="206"/>
      <c r="X472" s="206"/>
      <c r="Y472" s="206"/>
      <c r="Z472" s="206"/>
      <c r="AA472" s="235"/>
      <c r="AC472" s="237"/>
      <c r="AD472" s="238"/>
    </row>
    <row r="473" spans="1:30" s="180" customFormat="1" x14ac:dyDescent="0.3">
      <c r="A473" s="43"/>
      <c r="B473" s="43"/>
      <c r="C473" s="43"/>
      <c r="D473" s="231"/>
      <c r="E473" s="43"/>
      <c r="F473" s="43"/>
      <c r="G473" s="43"/>
      <c r="H473" s="43"/>
      <c r="I473" s="43"/>
      <c r="J473" s="43"/>
      <c r="K473" s="232"/>
      <c r="L473" s="232"/>
      <c r="M473" s="232"/>
      <c r="N473" s="232"/>
      <c r="O473" s="232"/>
      <c r="P473" s="232"/>
      <c r="Q473" s="232"/>
      <c r="R473" s="232"/>
      <c r="S473" s="232"/>
      <c r="T473" s="232"/>
      <c r="U473" s="206"/>
      <c r="V473" s="206"/>
      <c r="W473" s="206"/>
      <c r="X473" s="206"/>
      <c r="Y473" s="206"/>
      <c r="Z473" s="206"/>
      <c r="AA473" s="235"/>
      <c r="AC473" s="237"/>
      <c r="AD473" s="238"/>
    </row>
    <row r="474" spans="1:30" s="180" customFormat="1" x14ac:dyDescent="0.3">
      <c r="A474" s="43"/>
      <c r="B474" s="43"/>
      <c r="C474" s="43"/>
      <c r="D474" s="231"/>
      <c r="E474" s="43"/>
      <c r="F474" s="43"/>
      <c r="G474" s="43"/>
      <c r="H474" s="43"/>
      <c r="I474" s="43"/>
      <c r="J474" s="43"/>
      <c r="K474" s="232"/>
      <c r="L474" s="232"/>
      <c r="M474" s="232"/>
      <c r="N474" s="232"/>
      <c r="O474" s="232"/>
      <c r="P474" s="232"/>
      <c r="Q474" s="232"/>
      <c r="R474" s="232"/>
      <c r="S474" s="232"/>
      <c r="T474" s="232"/>
      <c r="U474" s="206"/>
      <c r="V474" s="206"/>
      <c r="W474" s="206"/>
      <c r="X474" s="206"/>
      <c r="Y474" s="206"/>
      <c r="Z474" s="206"/>
      <c r="AA474" s="235"/>
      <c r="AC474" s="237"/>
      <c r="AD474" s="238"/>
    </row>
    <row r="475" spans="1:30" s="180" customFormat="1" x14ac:dyDescent="0.3">
      <c r="A475" s="43"/>
      <c r="B475" s="43"/>
      <c r="C475" s="43"/>
      <c r="D475" s="231"/>
      <c r="E475" s="43"/>
      <c r="F475" s="43"/>
      <c r="G475" s="43"/>
      <c r="H475" s="43"/>
      <c r="I475" s="43"/>
      <c r="J475" s="43"/>
      <c r="K475" s="232"/>
      <c r="L475" s="232"/>
      <c r="M475" s="232"/>
      <c r="N475" s="232"/>
      <c r="O475" s="232"/>
      <c r="P475" s="232"/>
      <c r="Q475" s="232"/>
      <c r="R475" s="232"/>
      <c r="S475" s="232"/>
      <c r="T475" s="232"/>
      <c r="U475" s="206"/>
      <c r="V475" s="206"/>
      <c r="W475" s="206"/>
      <c r="X475" s="206"/>
      <c r="Y475" s="206"/>
      <c r="Z475" s="206"/>
      <c r="AA475" s="235"/>
      <c r="AC475" s="237"/>
      <c r="AD475" s="238"/>
    </row>
    <row r="476" spans="1:30" s="180" customFormat="1" x14ac:dyDescent="0.3">
      <c r="A476" s="43"/>
      <c r="B476" s="43"/>
      <c r="C476" s="43"/>
      <c r="D476" s="231"/>
      <c r="E476" s="43"/>
      <c r="F476" s="43"/>
      <c r="G476" s="43"/>
      <c r="H476" s="43"/>
      <c r="I476" s="43"/>
      <c r="J476" s="43"/>
      <c r="K476" s="232"/>
      <c r="L476" s="232"/>
      <c r="M476" s="232"/>
      <c r="N476" s="232"/>
      <c r="O476" s="232"/>
      <c r="P476" s="232"/>
      <c r="Q476" s="232"/>
      <c r="R476" s="232"/>
      <c r="S476" s="232"/>
      <c r="T476" s="232"/>
      <c r="U476" s="206"/>
      <c r="V476" s="206"/>
      <c r="W476" s="206"/>
      <c r="X476" s="206"/>
      <c r="Y476" s="206"/>
      <c r="Z476" s="206"/>
      <c r="AA476" s="235"/>
      <c r="AC476" s="237"/>
      <c r="AD476" s="238"/>
    </row>
    <row r="477" spans="1:30" s="180" customFormat="1" x14ac:dyDescent="0.3">
      <c r="A477" s="43"/>
      <c r="B477" s="43"/>
      <c r="C477" s="43"/>
      <c r="D477" s="231"/>
      <c r="E477" s="43"/>
      <c r="F477" s="43"/>
      <c r="G477" s="43"/>
      <c r="H477" s="43"/>
      <c r="I477" s="43"/>
      <c r="J477" s="43"/>
      <c r="K477" s="232"/>
      <c r="L477" s="232"/>
      <c r="M477" s="232"/>
      <c r="N477" s="232"/>
      <c r="O477" s="232"/>
      <c r="P477" s="232"/>
      <c r="Q477" s="232"/>
      <c r="R477" s="232"/>
      <c r="S477" s="232"/>
      <c r="T477" s="232"/>
      <c r="U477" s="206"/>
      <c r="V477" s="206"/>
      <c r="W477" s="206"/>
      <c r="X477" s="206"/>
      <c r="Y477" s="206"/>
      <c r="Z477" s="206"/>
      <c r="AA477" s="235"/>
      <c r="AC477" s="237"/>
      <c r="AD477" s="238"/>
    </row>
    <row r="478" spans="1:30" s="180" customFormat="1" x14ac:dyDescent="0.3">
      <c r="A478" s="43"/>
      <c r="B478" s="43"/>
      <c r="C478" s="43"/>
      <c r="D478" s="231"/>
      <c r="E478" s="43"/>
      <c r="F478" s="43"/>
      <c r="G478" s="43"/>
      <c r="H478" s="43"/>
      <c r="I478" s="43"/>
      <c r="J478" s="43"/>
      <c r="K478" s="232"/>
      <c r="L478" s="232"/>
      <c r="M478" s="232"/>
      <c r="N478" s="232"/>
      <c r="O478" s="232"/>
      <c r="P478" s="232"/>
      <c r="Q478" s="232"/>
      <c r="R478" s="232"/>
      <c r="S478" s="232"/>
      <c r="T478" s="232"/>
      <c r="U478" s="206"/>
      <c r="V478" s="206"/>
      <c r="W478" s="206"/>
      <c r="X478" s="206"/>
      <c r="Y478" s="206"/>
      <c r="Z478" s="206"/>
      <c r="AA478" s="235"/>
      <c r="AC478" s="237"/>
      <c r="AD478" s="238"/>
    </row>
    <row r="479" spans="1:30" s="180" customFormat="1" x14ac:dyDescent="0.3">
      <c r="A479" s="43"/>
      <c r="B479" s="43"/>
      <c r="C479" s="43"/>
      <c r="D479" s="231"/>
      <c r="E479" s="43"/>
      <c r="F479" s="43"/>
      <c r="G479" s="43"/>
      <c r="H479" s="43"/>
      <c r="I479" s="43"/>
      <c r="J479" s="43"/>
      <c r="K479" s="232"/>
      <c r="L479" s="232"/>
      <c r="M479" s="232"/>
      <c r="N479" s="232"/>
      <c r="O479" s="232"/>
      <c r="P479" s="232"/>
      <c r="Q479" s="232"/>
      <c r="R479" s="232"/>
      <c r="S479" s="232"/>
      <c r="T479" s="232"/>
      <c r="U479" s="206"/>
      <c r="V479" s="206"/>
      <c r="W479" s="206"/>
      <c r="X479" s="206"/>
      <c r="Y479" s="206"/>
      <c r="Z479" s="206"/>
      <c r="AA479" s="235"/>
      <c r="AC479" s="237"/>
      <c r="AD479" s="238"/>
    </row>
    <row r="480" spans="1:30" s="180" customFormat="1" x14ac:dyDescent="0.3">
      <c r="A480" s="43"/>
      <c r="B480" s="43"/>
      <c r="C480" s="43"/>
      <c r="D480" s="231"/>
      <c r="E480" s="43"/>
      <c r="F480" s="43"/>
      <c r="G480" s="43"/>
      <c r="H480" s="43"/>
      <c r="I480" s="43"/>
      <c r="J480" s="43"/>
      <c r="K480" s="232"/>
      <c r="L480" s="232"/>
      <c r="M480" s="232"/>
      <c r="N480" s="232"/>
      <c r="O480" s="232"/>
      <c r="P480" s="232"/>
      <c r="Q480" s="232"/>
      <c r="R480" s="232"/>
      <c r="S480" s="232"/>
      <c r="T480" s="232"/>
      <c r="U480" s="206"/>
      <c r="V480" s="206"/>
      <c r="W480" s="206"/>
      <c r="X480" s="206"/>
      <c r="Y480" s="206"/>
      <c r="Z480" s="206"/>
      <c r="AA480" s="235"/>
      <c r="AC480" s="237"/>
      <c r="AD480" s="238"/>
    </row>
    <row r="481" spans="1:30" s="180" customFormat="1" x14ac:dyDescent="0.3">
      <c r="A481" s="43"/>
      <c r="B481" s="43"/>
      <c r="C481" s="43"/>
      <c r="D481" s="231"/>
      <c r="E481" s="43"/>
      <c r="F481" s="43"/>
      <c r="G481" s="43"/>
      <c r="H481" s="43"/>
      <c r="I481" s="43"/>
      <c r="J481" s="43"/>
      <c r="K481" s="232"/>
      <c r="L481" s="232"/>
      <c r="M481" s="232"/>
      <c r="N481" s="232"/>
      <c r="O481" s="232"/>
      <c r="P481" s="232"/>
      <c r="Q481" s="232"/>
      <c r="R481" s="232"/>
      <c r="S481" s="232"/>
      <c r="T481" s="232"/>
      <c r="U481" s="206"/>
      <c r="V481" s="206"/>
      <c r="W481" s="206"/>
      <c r="X481" s="206"/>
      <c r="Y481" s="206"/>
      <c r="Z481" s="206"/>
      <c r="AA481" s="235"/>
      <c r="AC481" s="237"/>
      <c r="AD481" s="238"/>
    </row>
    <row r="482" spans="1:30" s="180" customFormat="1" x14ac:dyDescent="0.3">
      <c r="A482" s="43"/>
      <c r="B482" s="43"/>
      <c r="C482" s="43"/>
      <c r="D482" s="231"/>
      <c r="E482" s="43"/>
      <c r="F482" s="43"/>
      <c r="G482" s="43"/>
      <c r="H482" s="43"/>
      <c r="I482" s="43"/>
      <c r="J482" s="43"/>
      <c r="K482" s="232"/>
      <c r="L482" s="232"/>
      <c r="M482" s="232"/>
      <c r="N482" s="232"/>
      <c r="O482" s="232"/>
      <c r="P482" s="232"/>
      <c r="Q482" s="232"/>
      <c r="R482" s="232"/>
      <c r="S482" s="232"/>
      <c r="T482" s="232"/>
      <c r="U482" s="206"/>
      <c r="V482" s="206"/>
      <c r="W482" s="206"/>
      <c r="X482" s="206"/>
      <c r="Y482" s="206"/>
      <c r="Z482" s="206"/>
      <c r="AA482" s="235"/>
      <c r="AC482" s="237"/>
      <c r="AD482" s="238"/>
    </row>
    <row r="483" spans="1:30" s="180" customFormat="1" x14ac:dyDescent="0.3">
      <c r="A483" s="43"/>
      <c r="B483" s="43"/>
      <c r="C483" s="43"/>
      <c r="D483" s="231"/>
      <c r="E483" s="43"/>
      <c r="F483" s="43"/>
      <c r="G483" s="43"/>
      <c r="H483" s="43"/>
      <c r="I483" s="43"/>
      <c r="J483" s="43"/>
      <c r="K483" s="232"/>
      <c r="L483" s="232"/>
      <c r="M483" s="232"/>
      <c r="N483" s="232"/>
      <c r="O483" s="232"/>
      <c r="P483" s="232"/>
      <c r="Q483" s="232"/>
      <c r="R483" s="232"/>
      <c r="S483" s="232"/>
      <c r="T483" s="232"/>
      <c r="U483" s="206"/>
      <c r="V483" s="206"/>
      <c r="W483" s="206"/>
      <c r="X483" s="206"/>
      <c r="Y483" s="206"/>
      <c r="Z483" s="206"/>
      <c r="AA483" s="235"/>
      <c r="AC483" s="237"/>
      <c r="AD483" s="238"/>
    </row>
    <row r="484" spans="1:30" s="180" customFormat="1" x14ac:dyDescent="0.3">
      <c r="A484" s="43"/>
      <c r="B484" s="43"/>
      <c r="C484" s="43"/>
      <c r="D484" s="231"/>
      <c r="E484" s="43"/>
      <c r="F484" s="43"/>
      <c r="G484" s="43"/>
      <c r="H484" s="43"/>
      <c r="I484" s="43"/>
      <c r="J484" s="43"/>
      <c r="K484" s="232"/>
      <c r="L484" s="232"/>
      <c r="M484" s="232"/>
      <c r="N484" s="232"/>
      <c r="O484" s="232"/>
      <c r="P484" s="232"/>
      <c r="Q484" s="232"/>
      <c r="R484" s="232"/>
      <c r="S484" s="232"/>
      <c r="T484" s="232"/>
      <c r="U484" s="206"/>
      <c r="V484" s="206"/>
      <c r="W484" s="206"/>
      <c r="X484" s="206"/>
      <c r="Y484" s="206"/>
      <c r="Z484" s="206"/>
      <c r="AA484" s="235"/>
      <c r="AC484" s="237"/>
      <c r="AD484" s="238"/>
    </row>
    <row r="485" spans="1:30" s="180" customFormat="1" x14ac:dyDescent="0.3">
      <c r="A485" s="43"/>
      <c r="B485" s="43"/>
      <c r="C485" s="43"/>
      <c r="D485" s="231"/>
      <c r="E485" s="43"/>
      <c r="F485" s="43"/>
      <c r="G485" s="43"/>
      <c r="H485" s="43"/>
      <c r="I485" s="43"/>
      <c r="J485" s="43"/>
      <c r="K485" s="232"/>
      <c r="L485" s="232"/>
      <c r="M485" s="232"/>
      <c r="N485" s="232"/>
      <c r="O485" s="232"/>
      <c r="P485" s="232"/>
      <c r="Q485" s="232"/>
      <c r="R485" s="232"/>
      <c r="S485" s="232"/>
      <c r="T485" s="232"/>
      <c r="U485" s="206"/>
      <c r="V485" s="206"/>
      <c r="W485" s="206"/>
      <c r="X485" s="206"/>
      <c r="Y485" s="206"/>
      <c r="Z485" s="206"/>
      <c r="AA485" s="235"/>
      <c r="AC485" s="237"/>
      <c r="AD485" s="238"/>
    </row>
    <row r="486" spans="1:30" s="180" customFormat="1" x14ac:dyDescent="0.3">
      <c r="A486" s="43"/>
      <c r="B486" s="43"/>
      <c r="C486" s="43"/>
      <c r="D486" s="231"/>
      <c r="E486" s="43"/>
      <c r="F486" s="43"/>
      <c r="G486" s="43"/>
      <c r="H486" s="43"/>
      <c r="I486" s="43"/>
      <c r="J486" s="43"/>
      <c r="K486" s="232"/>
      <c r="L486" s="232"/>
      <c r="M486" s="232"/>
      <c r="N486" s="232"/>
      <c r="O486" s="232"/>
      <c r="P486" s="232"/>
      <c r="Q486" s="232"/>
      <c r="R486" s="232"/>
      <c r="S486" s="232"/>
      <c r="T486" s="232"/>
      <c r="U486" s="206"/>
      <c r="V486" s="206"/>
      <c r="W486" s="206"/>
      <c r="X486" s="206"/>
      <c r="Y486" s="206"/>
      <c r="Z486" s="206"/>
      <c r="AA486" s="235"/>
      <c r="AC486" s="237"/>
      <c r="AD486" s="238"/>
    </row>
    <row r="487" spans="1:30" s="180" customFormat="1" x14ac:dyDescent="0.3">
      <c r="A487" s="43"/>
      <c r="B487" s="43"/>
      <c r="C487" s="43"/>
      <c r="D487" s="231"/>
      <c r="E487" s="43"/>
      <c r="F487" s="43"/>
      <c r="G487" s="43"/>
      <c r="H487" s="43"/>
      <c r="I487" s="43"/>
      <c r="J487" s="43"/>
      <c r="K487" s="232"/>
      <c r="L487" s="232"/>
      <c r="M487" s="232"/>
      <c r="N487" s="232"/>
      <c r="O487" s="232"/>
      <c r="P487" s="232"/>
      <c r="Q487" s="232"/>
      <c r="R487" s="232"/>
      <c r="S487" s="232"/>
      <c r="T487" s="232"/>
      <c r="U487" s="206"/>
      <c r="V487" s="206"/>
      <c r="W487" s="206"/>
      <c r="X487" s="206"/>
      <c r="Y487" s="206"/>
      <c r="Z487" s="206"/>
      <c r="AA487" s="235"/>
      <c r="AC487" s="237"/>
      <c r="AD487" s="238"/>
    </row>
    <row r="488" spans="1:30" s="180" customFormat="1" x14ac:dyDescent="0.3">
      <c r="A488" s="43"/>
      <c r="B488" s="43"/>
      <c r="C488" s="43"/>
      <c r="D488" s="231"/>
      <c r="E488" s="43"/>
      <c r="F488" s="43"/>
      <c r="G488" s="43"/>
      <c r="H488" s="43"/>
      <c r="I488" s="43"/>
      <c r="J488" s="43"/>
      <c r="K488" s="232"/>
      <c r="L488" s="232"/>
      <c r="M488" s="232"/>
      <c r="N488" s="232"/>
      <c r="O488" s="232"/>
      <c r="P488" s="232"/>
      <c r="Q488" s="232"/>
      <c r="R488" s="232"/>
      <c r="S488" s="232"/>
      <c r="T488" s="232"/>
      <c r="U488" s="206"/>
      <c r="V488" s="206"/>
      <c r="W488" s="206"/>
      <c r="X488" s="206"/>
      <c r="Y488" s="206"/>
      <c r="Z488" s="206"/>
      <c r="AA488" s="235"/>
      <c r="AC488" s="237"/>
      <c r="AD488" s="238"/>
    </row>
    <row r="489" spans="1:30" s="180" customFormat="1" x14ac:dyDescent="0.3">
      <c r="A489" s="43"/>
      <c r="B489" s="43"/>
      <c r="C489" s="43"/>
      <c r="D489" s="231"/>
      <c r="E489" s="43"/>
      <c r="F489" s="43"/>
      <c r="G489" s="43"/>
      <c r="H489" s="43"/>
      <c r="I489" s="43"/>
      <c r="J489" s="43"/>
      <c r="K489" s="232"/>
      <c r="L489" s="232"/>
      <c r="M489" s="232"/>
      <c r="N489" s="232"/>
      <c r="O489" s="232"/>
      <c r="P489" s="232"/>
      <c r="Q489" s="232"/>
      <c r="R489" s="232"/>
      <c r="S489" s="232"/>
      <c r="T489" s="232"/>
      <c r="U489" s="206"/>
      <c r="V489" s="206"/>
      <c r="W489" s="206"/>
      <c r="X489" s="206"/>
      <c r="Y489" s="206"/>
      <c r="Z489" s="206"/>
      <c r="AA489" s="235"/>
      <c r="AC489" s="237"/>
      <c r="AD489" s="238"/>
    </row>
    <row r="490" spans="1:30" s="180" customFormat="1" x14ac:dyDescent="0.3">
      <c r="A490" s="43"/>
      <c r="B490" s="43"/>
      <c r="C490" s="43"/>
      <c r="D490" s="231"/>
      <c r="E490" s="43"/>
      <c r="F490" s="43"/>
      <c r="G490" s="43"/>
      <c r="H490" s="43"/>
      <c r="I490" s="43"/>
      <c r="J490" s="43"/>
      <c r="K490" s="232"/>
      <c r="L490" s="232"/>
      <c r="M490" s="232"/>
      <c r="N490" s="232"/>
      <c r="O490" s="232"/>
      <c r="P490" s="232"/>
      <c r="Q490" s="232"/>
      <c r="R490" s="232"/>
      <c r="S490" s="232"/>
      <c r="T490" s="232"/>
      <c r="U490" s="206"/>
      <c r="V490" s="206"/>
      <c r="W490" s="206"/>
      <c r="X490" s="206"/>
      <c r="Y490" s="206"/>
      <c r="Z490" s="206"/>
      <c r="AA490" s="235"/>
      <c r="AC490" s="237"/>
      <c r="AD490" s="238"/>
    </row>
    <row r="491" spans="1:30" s="180" customFormat="1" x14ac:dyDescent="0.3">
      <c r="A491" s="43"/>
      <c r="B491" s="43"/>
      <c r="C491" s="43"/>
      <c r="D491" s="231"/>
      <c r="E491" s="43"/>
      <c r="F491" s="43"/>
      <c r="G491" s="43"/>
      <c r="H491" s="43"/>
      <c r="I491" s="43"/>
      <c r="J491" s="43"/>
      <c r="K491" s="232"/>
      <c r="L491" s="232"/>
      <c r="M491" s="232"/>
      <c r="N491" s="232"/>
      <c r="O491" s="232"/>
      <c r="P491" s="232"/>
      <c r="Q491" s="232"/>
      <c r="R491" s="232"/>
      <c r="S491" s="232"/>
      <c r="T491" s="232"/>
      <c r="U491" s="206"/>
      <c r="V491" s="206"/>
      <c r="W491" s="206"/>
      <c r="X491" s="206"/>
      <c r="Y491" s="206"/>
      <c r="Z491" s="206"/>
      <c r="AA491" s="235"/>
      <c r="AC491" s="237"/>
      <c r="AD491" s="238"/>
    </row>
    <row r="492" spans="1:30" s="180" customFormat="1" x14ac:dyDescent="0.3">
      <c r="A492" s="43"/>
      <c r="B492" s="43"/>
      <c r="C492" s="43"/>
      <c r="D492" s="231"/>
      <c r="E492" s="43"/>
      <c r="F492" s="43"/>
      <c r="G492" s="43"/>
      <c r="H492" s="43"/>
      <c r="I492" s="43"/>
      <c r="J492" s="43"/>
      <c r="K492" s="232"/>
      <c r="L492" s="232"/>
      <c r="M492" s="232"/>
      <c r="N492" s="232"/>
      <c r="O492" s="232"/>
      <c r="P492" s="232"/>
      <c r="Q492" s="232"/>
      <c r="R492" s="232"/>
      <c r="S492" s="232"/>
      <c r="T492" s="232"/>
      <c r="U492" s="206"/>
      <c r="V492" s="206"/>
      <c r="W492" s="206"/>
      <c r="X492" s="206"/>
      <c r="Y492" s="206"/>
      <c r="Z492" s="206"/>
      <c r="AA492" s="235"/>
      <c r="AC492" s="237"/>
      <c r="AD492" s="238"/>
    </row>
    <row r="493" spans="1:30" s="180" customFormat="1" x14ac:dyDescent="0.3">
      <c r="A493" s="43"/>
      <c r="B493" s="43"/>
      <c r="C493" s="43"/>
      <c r="D493" s="231"/>
      <c r="E493" s="43"/>
      <c r="F493" s="43"/>
      <c r="G493" s="43"/>
      <c r="H493" s="43"/>
      <c r="I493" s="43"/>
      <c r="J493" s="43"/>
      <c r="K493" s="232"/>
      <c r="L493" s="232"/>
      <c r="M493" s="232"/>
      <c r="N493" s="232"/>
      <c r="O493" s="232"/>
      <c r="P493" s="232"/>
      <c r="Q493" s="232"/>
      <c r="R493" s="232"/>
      <c r="S493" s="232"/>
      <c r="T493" s="232"/>
      <c r="U493" s="206"/>
      <c r="V493" s="206"/>
      <c r="W493" s="206"/>
      <c r="X493" s="206"/>
      <c r="Y493" s="206"/>
      <c r="Z493" s="206"/>
      <c r="AA493" s="235"/>
      <c r="AC493" s="237"/>
      <c r="AD493" s="238"/>
    </row>
    <row r="494" spans="1:30" s="180" customFormat="1" x14ac:dyDescent="0.3">
      <c r="A494" s="43"/>
      <c r="B494" s="43"/>
      <c r="C494" s="43"/>
      <c r="D494" s="231"/>
      <c r="E494" s="43"/>
      <c r="F494" s="43"/>
      <c r="G494" s="43"/>
      <c r="H494" s="43"/>
      <c r="I494" s="43"/>
      <c r="J494" s="43"/>
      <c r="K494" s="232"/>
      <c r="L494" s="232"/>
      <c r="M494" s="232"/>
      <c r="N494" s="232"/>
      <c r="O494" s="232"/>
      <c r="P494" s="232"/>
      <c r="Q494" s="232"/>
      <c r="R494" s="232"/>
      <c r="S494" s="232"/>
      <c r="T494" s="232"/>
      <c r="U494" s="206"/>
      <c r="V494" s="206"/>
      <c r="W494" s="206"/>
      <c r="X494" s="206"/>
      <c r="Y494" s="206"/>
      <c r="Z494" s="206"/>
      <c r="AA494" s="235"/>
      <c r="AC494" s="237"/>
      <c r="AD494" s="238"/>
    </row>
    <row r="495" spans="1:30" s="180" customFormat="1" x14ac:dyDescent="0.3">
      <c r="A495" s="43"/>
      <c r="B495" s="43"/>
      <c r="C495" s="43"/>
      <c r="D495" s="231"/>
      <c r="E495" s="43"/>
      <c r="F495" s="43"/>
      <c r="G495" s="43"/>
      <c r="H495" s="43"/>
      <c r="I495" s="43"/>
      <c r="J495" s="43"/>
      <c r="K495" s="232"/>
      <c r="L495" s="232"/>
      <c r="M495" s="232"/>
      <c r="N495" s="232"/>
      <c r="O495" s="232"/>
      <c r="P495" s="232"/>
      <c r="Q495" s="232"/>
      <c r="R495" s="232"/>
      <c r="S495" s="232"/>
      <c r="T495" s="232"/>
      <c r="U495" s="206"/>
      <c r="V495" s="206"/>
      <c r="W495" s="206"/>
      <c r="X495" s="206"/>
      <c r="Y495" s="206"/>
      <c r="Z495" s="206"/>
      <c r="AA495" s="235"/>
      <c r="AC495" s="237"/>
      <c r="AD495" s="238"/>
    </row>
    <row r="496" spans="1:30" s="180" customFormat="1" x14ac:dyDescent="0.3">
      <c r="A496" s="43"/>
      <c r="B496" s="43"/>
      <c r="C496" s="43"/>
      <c r="D496" s="231"/>
      <c r="E496" s="43"/>
      <c r="F496" s="43"/>
      <c r="G496" s="43"/>
      <c r="H496" s="43"/>
      <c r="I496" s="43"/>
      <c r="J496" s="43"/>
      <c r="K496" s="232"/>
      <c r="L496" s="232"/>
      <c r="M496" s="232"/>
      <c r="N496" s="232"/>
      <c r="O496" s="232"/>
      <c r="P496" s="232"/>
      <c r="Q496" s="232"/>
      <c r="R496" s="232"/>
      <c r="S496" s="232"/>
      <c r="T496" s="232"/>
      <c r="U496" s="206"/>
      <c r="V496" s="206"/>
      <c r="W496" s="206"/>
      <c r="X496" s="206"/>
      <c r="Y496" s="206"/>
      <c r="Z496" s="206"/>
      <c r="AA496" s="235"/>
      <c r="AC496" s="237"/>
      <c r="AD496" s="238"/>
    </row>
    <row r="497" spans="1:30" s="180" customFormat="1" x14ac:dyDescent="0.3">
      <c r="A497" s="43"/>
      <c r="B497" s="43"/>
      <c r="C497" s="43"/>
      <c r="D497" s="231"/>
      <c r="E497" s="43"/>
      <c r="F497" s="43"/>
      <c r="G497" s="43"/>
      <c r="H497" s="43"/>
      <c r="I497" s="43"/>
      <c r="J497" s="43"/>
      <c r="K497" s="232"/>
      <c r="L497" s="232"/>
      <c r="M497" s="232"/>
      <c r="N497" s="232"/>
      <c r="O497" s="232"/>
      <c r="P497" s="232"/>
      <c r="Q497" s="232"/>
      <c r="R497" s="232"/>
      <c r="S497" s="232"/>
      <c r="T497" s="232"/>
      <c r="U497" s="206"/>
      <c r="V497" s="206"/>
      <c r="W497" s="206"/>
      <c r="X497" s="206"/>
      <c r="Y497" s="206"/>
      <c r="Z497" s="206"/>
      <c r="AA497" s="235"/>
      <c r="AC497" s="237"/>
      <c r="AD497" s="238"/>
    </row>
    <row r="498" spans="1:30" s="180" customFormat="1" x14ac:dyDescent="0.3">
      <c r="A498" s="43"/>
      <c r="B498" s="43"/>
      <c r="C498" s="43"/>
      <c r="D498" s="231"/>
      <c r="E498" s="43"/>
      <c r="F498" s="43"/>
      <c r="G498" s="43"/>
      <c r="H498" s="43"/>
      <c r="I498" s="43"/>
      <c r="J498" s="43"/>
      <c r="K498" s="232"/>
      <c r="L498" s="232"/>
      <c r="M498" s="232"/>
      <c r="N498" s="232"/>
      <c r="O498" s="232"/>
      <c r="P498" s="232"/>
      <c r="Q498" s="232"/>
      <c r="R498" s="232"/>
      <c r="S498" s="232"/>
      <c r="T498" s="232"/>
      <c r="U498" s="206"/>
      <c r="V498" s="206"/>
      <c r="W498" s="206"/>
      <c r="X498" s="206"/>
      <c r="Y498" s="206"/>
      <c r="Z498" s="206"/>
      <c r="AA498" s="235"/>
      <c r="AC498" s="237"/>
      <c r="AD498" s="238"/>
    </row>
    <row r="499" spans="1:30" s="180" customFormat="1" x14ac:dyDescent="0.3">
      <c r="A499" s="43"/>
      <c r="B499" s="43"/>
      <c r="C499" s="43"/>
      <c r="D499" s="231"/>
      <c r="E499" s="43"/>
      <c r="F499" s="43"/>
      <c r="G499" s="43"/>
      <c r="H499" s="43"/>
      <c r="I499" s="43"/>
      <c r="J499" s="43"/>
      <c r="K499" s="232"/>
      <c r="L499" s="232"/>
      <c r="M499" s="232"/>
      <c r="N499" s="232"/>
      <c r="O499" s="232"/>
      <c r="P499" s="232"/>
      <c r="Q499" s="232"/>
      <c r="R499" s="232"/>
      <c r="S499" s="232"/>
      <c r="T499" s="232"/>
      <c r="U499" s="206"/>
      <c r="V499" s="206"/>
      <c r="W499" s="206"/>
      <c r="X499" s="206"/>
      <c r="Y499" s="206"/>
      <c r="Z499" s="206"/>
      <c r="AA499" s="235"/>
      <c r="AC499" s="237"/>
      <c r="AD499" s="238"/>
    </row>
    <row r="500" spans="1:30" s="180" customFormat="1" x14ac:dyDescent="0.3">
      <c r="A500" s="43"/>
      <c r="B500" s="43"/>
      <c r="C500" s="43"/>
      <c r="D500" s="231"/>
      <c r="E500" s="43"/>
      <c r="F500" s="43"/>
      <c r="G500" s="43"/>
      <c r="H500" s="43"/>
      <c r="I500" s="43"/>
      <c r="J500" s="43"/>
      <c r="K500" s="232"/>
      <c r="L500" s="232"/>
      <c r="M500" s="232"/>
      <c r="N500" s="232"/>
      <c r="O500" s="232"/>
      <c r="P500" s="232"/>
      <c r="Q500" s="232"/>
      <c r="R500" s="232"/>
      <c r="S500" s="232"/>
      <c r="T500" s="232"/>
      <c r="U500" s="206"/>
      <c r="V500" s="206"/>
      <c r="W500" s="206"/>
      <c r="X500" s="206"/>
      <c r="Y500" s="206"/>
      <c r="Z500" s="206"/>
      <c r="AA500" s="235"/>
      <c r="AC500" s="237"/>
      <c r="AD500" s="238"/>
    </row>
    <row r="501" spans="1:30" s="180" customFormat="1" x14ac:dyDescent="0.3">
      <c r="A501" s="43"/>
      <c r="B501" s="43"/>
      <c r="C501" s="43"/>
      <c r="D501" s="231"/>
      <c r="E501" s="43"/>
      <c r="F501" s="43"/>
      <c r="G501" s="43"/>
      <c r="H501" s="43"/>
      <c r="I501" s="43"/>
      <c r="J501" s="43"/>
      <c r="K501" s="232"/>
      <c r="L501" s="232"/>
      <c r="M501" s="232"/>
      <c r="N501" s="232"/>
      <c r="O501" s="232"/>
      <c r="P501" s="232"/>
      <c r="Q501" s="232"/>
      <c r="R501" s="232"/>
      <c r="S501" s="232"/>
      <c r="T501" s="232"/>
      <c r="U501" s="206"/>
      <c r="V501" s="206"/>
      <c r="W501" s="206"/>
      <c r="X501" s="206"/>
      <c r="Y501" s="206"/>
      <c r="Z501" s="206"/>
      <c r="AA501" s="235"/>
      <c r="AC501" s="237"/>
      <c r="AD501" s="238"/>
    </row>
    <row r="502" spans="1:30" s="180" customFormat="1" x14ac:dyDescent="0.3">
      <c r="A502" s="43"/>
      <c r="B502" s="43"/>
      <c r="C502" s="43"/>
      <c r="D502" s="231"/>
      <c r="E502" s="43"/>
      <c r="F502" s="43"/>
      <c r="G502" s="43"/>
      <c r="H502" s="43"/>
      <c r="I502" s="43"/>
      <c r="J502" s="43"/>
      <c r="K502" s="232"/>
      <c r="L502" s="232"/>
      <c r="M502" s="232"/>
      <c r="N502" s="232"/>
      <c r="O502" s="232"/>
      <c r="P502" s="232"/>
      <c r="Q502" s="232"/>
      <c r="R502" s="232"/>
      <c r="S502" s="232"/>
      <c r="T502" s="232"/>
      <c r="U502" s="206"/>
      <c r="V502" s="206"/>
      <c r="W502" s="206"/>
      <c r="X502" s="206"/>
      <c r="Y502" s="206"/>
      <c r="Z502" s="206"/>
      <c r="AA502" s="235"/>
      <c r="AC502" s="237"/>
      <c r="AD502" s="238"/>
    </row>
    <row r="503" spans="1:30" s="180" customFormat="1" x14ac:dyDescent="0.3">
      <c r="A503" s="43"/>
      <c r="B503" s="43"/>
      <c r="C503" s="43"/>
      <c r="D503" s="231"/>
      <c r="E503" s="43"/>
      <c r="F503" s="43"/>
      <c r="G503" s="43"/>
      <c r="H503" s="43"/>
      <c r="I503" s="43"/>
      <c r="J503" s="43"/>
      <c r="K503" s="232"/>
      <c r="L503" s="232"/>
      <c r="M503" s="232"/>
      <c r="N503" s="232"/>
      <c r="O503" s="232"/>
      <c r="P503" s="232"/>
      <c r="Q503" s="232"/>
      <c r="R503" s="232"/>
      <c r="S503" s="232"/>
      <c r="T503" s="232"/>
      <c r="U503" s="206"/>
      <c r="V503" s="206"/>
      <c r="W503" s="206"/>
      <c r="X503" s="206"/>
      <c r="Y503" s="206"/>
      <c r="Z503" s="206"/>
      <c r="AA503" s="235"/>
      <c r="AC503" s="237"/>
      <c r="AD503" s="238"/>
    </row>
    <row r="504" spans="1:30" s="180" customFormat="1" x14ac:dyDescent="0.3">
      <c r="A504" s="43"/>
      <c r="B504" s="43"/>
      <c r="C504" s="43"/>
      <c r="D504" s="231"/>
      <c r="E504" s="43"/>
      <c r="F504" s="43"/>
      <c r="G504" s="43"/>
      <c r="H504" s="43"/>
      <c r="I504" s="43"/>
      <c r="J504" s="43"/>
      <c r="K504" s="232"/>
      <c r="L504" s="232"/>
      <c r="M504" s="232"/>
      <c r="N504" s="232"/>
      <c r="O504" s="232"/>
      <c r="P504" s="232"/>
      <c r="Q504" s="232"/>
      <c r="R504" s="232"/>
      <c r="S504" s="232"/>
      <c r="T504" s="232"/>
      <c r="U504" s="206"/>
      <c r="V504" s="206"/>
      <c r="W504" s="206"/>
      <c r="X504" s="206"/>
      <c r="Y504" s="206"/>
      <c r="Z504" s="206"/>
      <c r="AA504" s="235"/>
      <c r="AC504" s="237"/>
      <c r="AD504" s="238"/>
    </row>
    <row r="505" spans="1:30" s="180" customFormat="1" x14ac:dyDescent="0.3">
      <c r="A505" s="43"/>
      <c r="B505" s="43"/>
      <c r="C505" s="43"/>
      <c r="D505" s="231"/>
      <c r="E505" s="43"/>
      <c r="F505" s="43"/>
      <c r="G505" s="43"/>
      <c r="H505" s="43"/>
      <c r="I505" s="43"/>
      <c r="J505" s="43"/>
      <c r="K505" s="232"/>
      <c r="L505" s="232"/>
      <c r="M505" s="232"/>
      <c r="N505" s="232"/>
      <c r="O505" s="232"/>
      <c r="P505" s="232"/>
      <c r="Q505" s="232"/>
      <c r="R505" s="232"/>
      <c r="S505" s="232"/>
      <c r="T505" s="232"/>
      <c r="U505" s="206"/>
      <c r="V505" s="206"/>
      <c r="W505" s="206"/>
      <c r="X505" s="206"/>
      <c r="Y505" s="206"/>
      <c r="Z505" s="206"/>
      <c r="AA505" s="235"/>
      <c r="AC505" s="237"/>
      <c r="AD505" s="238"/>
    </row>
    <row r="506" spans="1:30" s="180" customFormat="1" x14ac:dyDescent="0.3">
      <c r="A506" s="43"/>
      <c r="B506" s="43"/>
      <c r="C506" s="43"/>
      <c r="D506" s="231"/>
      <c r="E506" s="43"/>
      <c r="F506" s="43"/>
      <c r="G506" s="43"/>
      <c r="H506" s="43"/>
      <c r="I506" s="43"/>
      <c r="J506" s="43"/>
      <c r="K506" s="232"/>
      <c r="L506" s="232"/>
      <c r="M506" s="232"/>
      <c r="N506" s="232"/>
      <c r="O506" s="232"/>
      <c r="P506" s="232"/>
      <c r="Q506" s="232"/>
      <c r="R506" s="232"/>
      <c r="S506" s="232"/>
      <c r="T506" s="232"/>
      <c r="U506" s="206"/>
      <c r="V506" s="206"/>
      <c r="W506" s="206"/>
      <c r="X506" s="206"/>
      <c r="Y506" s="206"/>
      <c r="Z506" s="206"/>
      <c r="AA506" s="235"/>
      <c r="AC506" s="237"/>
      <c r="AD506" s="238"/>
    </row>
    <row r="507" spans="1:30" s="180" customFormat="1" x14ac:dyDescent="0.3">
      <c r="A507" s="43"/>
      <c r="B507" s="43"/>
      <c r="C507" s="43"/>
      <c r="D507" s="231"/>
      <c r="E507" s="43"/>
      <c r="F507" s="43"/>
      <c r="G507" s="43"/>
      <c r="H507" s="43"/>
      <c r="I507" s="43"/>
      <c r="J507" s="43"/>
      <c r="K507" s="232"/>
      <c r="L507" s="232"/>
      <c r="M507" s="232"/>
      <c r="N507" s="232"/>
      <c r="O507" s="232"/>
      <c r="P507" s="232"/>
      <c r="Q507" s="232"/>
      <c r="R507" s="232"/>
      <c r="S507" s="232"/>
      <c r="T507" s="232"/>
      <c r="U507" s="206"/>
      <c r="V507" s="206"/>
      <c r="W507" s="206"/>
      <c r="X507" s="206"/>
      <c r="Y507" s="206"/>
      <c r="Z507" s="206"/>
      <c r="AA507" s="235"/>
      <c r="AC507" s="237"/>
      <c r="AD507" s="238"/>
    </row>
    <row r="508" spans="1:30" s="180" customFormat="1" x14ac:dyDescent="0.3">
      <c r="A508" s="43"/>
      <c r="B508" s="43"/>
      <c r="C508" s="43"/>
      <c r="D508" s="231"/>
      <c r="E508" s="43"/>
      <c r="F508" s="43"/>
      <c r="G508" s="43"/>
      <c r="H508" s="43"/>
      <c r="I508" s="43"/>
      <c r="J508" s="43"/>
      <c r="K508" s="232"/>
      <c r="L508" s="232"/>
      <c r="M508" s="232"/>
      <c r="N508" s="232"/>
      <c r="O508" s="232"/>
      <c r="P508" s="232"/>
      <c r="Q508" s="232"/>
      <c r="R508" s="232"/>
      <c r="S508" s="232"/>
      <c r="T508" s="232"/>
      <c r="U508" s="206"/>
      <c r="V508" s="206"/>
      <c r="W508" s="206"/>
      <c r="X508" s="206"/>
      <c r="Y508" s="206"/>
      <c r="Z508" s="206"/>
      <c r="AA508" s="235"/>
      <c r="AC508" s="237"/>
      <c r="AD508" s="238"/>
    </row>
    <row r="509" spans="1:30" s="180" customFormat="1" x14ac:dyDescent="0.3">
      <c r="A509" s="43"/>
      <c r="B509" s="43"/>
      <c r="C509" s="43"/>
      <c r="D509" s="231"/>
      <c r="E509" s="43"/>
      <c r="F509" s="43"/>
      <c r="G509" s="43"/>
      <c r="H509" s="43"/>
      <c r="I509" s="43"/>
      <c r="J509" s="43"/>
      <c r="K509" s="232"/>
      <c r="L509" s="232"/>
      <c r="M509" s="232"/>
      <c r="N509" s="232"/>
      <c r="O509" s="232"/>
      <c r="P509" s="232"/>
      <c r="Q509" s="232"/>
      <c r="R509" s="232"/>
      <c r="S509" s="232"/>
      <c r="T509" s="232"/>
      <c r="U509" s="206"/>
      <c r="V509" s="206"/>
      <c r="W509" s="206"/>
      <c r="X509" s="206"/>
      <c r="Y509" s="206"/>
      <c r="Z509" s="206"/>
      <c r="AA509" s="235"/>
      <c r="AC509" s="237"/>
      <c r="AD509" s="238"/>
    </row>
    <row r="510" spans="1:30" s="180" customFormat="1" x14ac:dyDescent="0.3">
      <c r="A510" s="43"/>
      <c r="B510" s="43"/>
      <c r="C510" s="43"/>
      <c r="D510" s="231"/>
      <c r="E510" s="43"/>
      <c r="F510" s="43"/>
      <c r="G510" s="43"/>
      <c r="H510" s="43"/>
      <c r="I510" s="43"/>
      <c r="J510" s="43"/>
      <c r="K510" s="232"/>
      <c r="L510" s="232"/>
      <c r="M510" s="232"/>
      <c r="N510" s="232"/>
      <c r="O510" s="232"/>
      <c r="P510" s="232"/>
      <c r="Q510" s="232"/>
      <c r="R510" s="232"/>
      <c r="S510" s="232"/>
      <c r="T510" s="232"/>
      <c r="U510" s="206"/>
      <c r="V510" s="206"/>
      <c r="W510" s="206"/>
      <c r="X510" s="206"/>
      <c r="Y510" s="206"/>
      <c r="Z510" s="206"/>
      <c r="AA510" s="235"/>
      <c r="AC510" s="237"/>
      <c r="AD510" s="238"/>
    </row>
    <row r="511" spans="1:30" s="180" customFormat="1" x14ac:dyDescent="0.3">
      <c r="A511" s="43"/>
      <c r="B511" s="43"/>
      <c r="C511" s="43"/>
      <c r="D511" s="231"/>
      <c r="E511" s="43"/>
      <c r="F511" s="43"/>
      <c r="G511" s="43"/>
      <c r="H511" s="43"/>
      <c r="I511" s="43"/>
      <c r="J511" s="43"/>
      <c r="K511" s="232"/>
      <c r="L511" s="232"/>
      <c r="M511" s="232"/>
      <c r="N511" s="232"/>
      <c r="O511" s="232"/>
      <c r="P511" s="232"/>
      <c r="Q511" s="232"/>
      <c r="R511" s="232"/>
      <c r="S511" s="232"/>
      <c r="T511" s="232"/>
      <c r="U511" s="206"/>
      <c r="V511" s="206"/>
      <c r="W511" s="206"/>
      <c r="X511" s="206"/>
      <c r="Y511" s="206"/>
      <c r="Z511" s="206"/>
      <c r="AA511" s="235"/>
      <c r="AC511" s="237"/>
      <c r="AD511" s="238"/>
    </row>
    <row r="512" spans="1:30" s="180" customFormat="1" x14ac:dyDescent="0.3">
      <c r="A512" s="43"/>
      <c r="B512" s="43"/>
      <c r="C512" s="43"/>
      <c r="D512" s="231"/>
      <c r="E512" s="43"/>
      <c r="F512" s="43"/>
      <c r="G512" s="43"/>
      <c r="H512" s="43"/>
      <c r="I512" s="43"/>
      <c r="J512" s="43"/>
      <c r="K512" s="232"/>
      <c r="L512" s="232"/>
      <c r="M512" s="232"/>
      <c r="N512" s="232"/>
      <c r="O512" s="232"/>
      <c r="P512" s="232"/>
      <c r="Q512" s="232"/>
      <c r="R512" s="232"/>
      <c r="S512" s="232"/>
      <c r="T512" s="232"/>
      <c r="U512" s="206"/>
      <c r="V512" s="206"/>
      <c r="W512" s="206"/>
      <c r="X512" s="206"/>
      <c r="Y512" s="206"/>
      <c r="Z512" s="206"/>
      <c r="AA512" s="235"/>
      <c r="AC512" s="237"/>
      <c r="AD512" s="238"/>
    </row>
    <row r="513" spans="1:30" s="180" customFormat="1" x14ac:dyDescent="0.3">
      <c r="A513" s="43"/>
      <c r="B513" s="43"/>
      <c r="C513" s="43"/>
      <c r="D513" s="231"/>
      <c r="E513" s="43"/>
      <c r="F513" s="43"/>
      <c r="G513" s="43"/>
      <c r="H513" s="43"/>
      <c r="I513" s="43"/>
      <c r="J513" s="43"/>
      <c r="K513" s="232"/>
      <c r="L513" s="232"/>
      <c r="M513" s="232"/>
      <c r="N513" s="232"/>
      <c r="O513" s="232"/>
      <c r="P513" s="232"/>
      <c r="Q513" s="232"/>
      <c r="R513" s="232"/>
      <c r="S513" s="232"/>
      <c r="T513" s="232"/>
      <c r="U513" s="206"/>
      <c r="V513" s="206"/>
      <c r="W513" s="206"/>
      <c r="X513" s="206"/>
      <c r="Y513" s="206"/>
      <c r="Z513" s="206"/>
      <c r="AA513" s="235"/>
      <c r="AC513" s="237"/>
      <c r="AD513" s="238"/>
    </row>
    <row r="514" spans="1:30" s="180" customFormat="1" x14ac:dyDescent="0.3">
      <c r="A514" s="43"/>
      <c r="B514" s="43"/>
      <c r="C514" s="43"/>
      <c r="D514" s="231"/>
      <c r="E514" s="43"/>
      <c r="F514" s="43"/>
      <c r="G514" s="43"/>
      <c r="H514" s="43"/>
      <c r="I514" s="43"/>
      <c r="J514" s="43"/>
      <c r="K514" s="232"/>
      <c r="L514" s="232"/>
      <c r="M514" s="232"/>
      <c r="N514" s="232"/>
      <c r="O514" s="232"/>
      <c r="P514" s="232"/>
      <c r="Q514" s="232"/>
      <c r="R514" s="232"/>
      <c r="S514" s="232"/>
      <c r="T514" s="232"/>
      <c r="U514" s="206"/>
      <c r="V514" s="206"/>
      <c r="W514" s="206"/>
      <c r="X514" s="206"/>
      <c r="Y514" s="206"/>
      <c r="Z514" s="206"/>
      <c r="AA514" s="235"/>
      <c r="AC514" s="237"/>
      <c r="AD514" s="238"/>
    </row>
    <row r="515" spans="1:30" s="180" customFormat="1" x14ac:dyDescent="0.3">
      <c r="A515" s="43"/>
      <c r="B515" s="43"/>
      <c r="C515" s="43"/>
      <c r="D515" s="231"/>
      <c r="E515" s="43"/>
      <c r="F515" s="43"/>
      <c r="G515" s="43"/>
      <c r="H515" s="43"/>
      <c r="I515" s="43"/>
      <c r="J515" s="43"/>
      <c r="K515" s="232"/>
      <c r="L515" s="232"/>
      <c r="M515" s="232"/>
      <c r="N515" s="232"/>
      <c r="O515" s="232"/>
      <c r="P515" s="232"/>
      <c r="Q515" s="232"/>
      <c r="R515" s="232"/>
      <c r="S515" s="232"/>
      <c r="T515" s="232"/>
      <c r="U515" s="206"/>
      <c r="V515" s="206"/>
      <c r="W515" s="206"/>
      <c r="X515" s="206"/>
      <c r="Y515" s="206"/>
      <c r="Z515" s="206"/>
      <c r="AA515" s="235"/>
      <c r="AC515" s="237"/>
      <c r="AD515" s="238"/>
    </row>
    <row r="516" spans="1:30" s="180" customFormat="1" x14ac:dyDescent="0.3">
      <c r="A516" s="43"/>
      <c r="B516" s="43"/>
      <c r="C516" s="43"/>
      <c r="D516" s="231"/>
      <c r="E516" s="43"/>
      <c r="F516" s="43"/>
      <c r="G516" s="43"/>
      <c r="H516" s="43"/>
      <c r="I516" s="43"/>
      <c r="J516" s="43"/>
      <c r="K516" s="232"/>
      <c r="L516" s="232"/>
      <c r="M516" s="232"/>
      <c r="N516" s="232"/>
      <c r="O516" s="232"/>
      <c r="P516" s="232"/>
      <c r="Q516" s="232"/>
      <c r="R516" s="232"/>
      <c r="S516" s="232"/>
      <c r="T516" s="232"/>
      <c r="U516" s="206"/>
      <c r="V516" s="206"/>
      <c r="W516" s="206"/>
      <c r="X516" s="206"/>
      <c r="Y516" s="206"/>
      <c r="Z516" s="206"/>
      <c r="AA516" s="235"/>
      <c r="AC516" s="237"/>
      <c r="AD516" s="238"/>
    </row>
    <row r="517" spans="1:30" s="180" customFormat="1" x14ac:dyDescent="0.3">
      <c r="A517" s="43"/>
      <c r="B517" s="43"/>
      <c r="C517" s="43"/>
      <c r="D517" s="231"/>
      <c r="E517" s="43"/>
      <c r="F517" s="43"/>
      <c r="G517" s="43"/>
      <c r="H517" s="43"/>
      <c r="I517" s="43"/>
      <c r="J517" s="43"/>
      <c r="K517" s="232"/>
      <c r="L517" s="232"/>
      <c r="M517" s="232"/>
      <c r="N517" s="232"/>
      <c r="O517" s="232"/>
      <c r="P517" s="232"/>
      <c r="Q517" s="232"/>
      <c r="R517" s="232"/>
      <c r="S517" s="232"/>
      <c r="T517" s="232"/>
      <c r="U517" s="206"/>
      <c r="V517" s="206"/>
      <c r="W517" s="206"/>
      <c r="X517" s="206"/>
      <c r="Y517" s="206"/>
      <c r="Z517" s="206"/>
      <c r="AA517" s="235"/>
      <c r="AC517" s="237"/>
      <c r="AD517" s="238"/>
    </row>
    <row r="518" spans="1:30" s="180" customFormat="1" x14ac:dyDescent="0.3">
      <c r="A518" s="43"/>
      <c r="B518" s="43"/>
      <c r="C518" s="43"/>
      <c r="D518" s="231"/>
      <c r="E518" s="43"/>
      <c r="F518" s="43"/>
      <c r="G518" s="43"/>
      <c r="H518" s="43"/>
      <c r="I518" s="43"/>
      <c r="J518" s="43"/>
      <c r="K518" s="232"/>
      <c r="L518" s="232"/>
      <c r="M518" s="232"/>
      <c r="N518" s="232"/>
      <c r="O518" s="232"/>
      <c r="P518" s="232"/>
      <c r="Q518" s="232"/>
      <c r="R518" s="232"/>
      <c r="S518" s="232"/>
      <c r="T518" s="232"/>
      <c r="U518" s="206"/>
      <c r="V518" s="206"/>
      <c r="W518" s="206"/>
      <c r="X518" s="206"/>
      <c r="Y518" s="206"/>
      <c r="Z518" s="206"/>
      <c r="AA518" s="235"/>
      <c r="AC518" s="237"/>
      <c r="AD518" s="238"/>
    </row>
    <row r="519" spans="1:30" s="180" customFormat="1" x14ac:dyDescent="0.3">
      <c r="A519" s="43"/>
      <c r="B519" s="43"/>
      <c r="C519" s="43"/>
      <c r="D519" s="231"/>
      <c r="E519" s="43"/>
      <c r="F519" s="43"/>
      <c r="G519" s="43"/>
      <c r="H519" s="43"/>
      <c r="I519" s="43"/>
      <c r="J519" s="43"/>
      <c r="K519" s="232"/>
      <c r="L519" s="232"/>
      <c r="M519" s="232"/>
      <c r="N519" s="232"/>
      <c r="O519" s="232"/>
      <c r="P519" s="232"/>
      <c r="Q519" s="232"/>
      <c r="R519" s="232"/>
      <c r="S519" s="232"/>
      <c r="T519" s="232"/>
      <c r="U519" s="206"/>
      <c r="V519" s="206"/>
      <c r="W519" s="206"/>
      <c r="X519" s="206"/>
      <c r="Y519" s="206"/>
      <c r="Z519" s="206"/>
      <c r="AA519" s="235"/>
      <c r="AC519" s="237"/>
      <c r="AD519" s="238"/>
    </row>
    <row r="520" spans="1:30" s="180" customFormat="1" x14ac:dyDescent="0.3">
      <c r="A520" s="43"/>
      <c r="B520" s="43"/>
      <c r="C520" s="43"/>
      <c r="D520" s="231"/>
      <c r="E520" s="43"/>
      <c r="F520" s="43"/>
      <c r="G520" s="43"/>
      <c r="H520" s="43"/>
      <c r="I520" s="43"/>
      <c r="J520" s="43"/>
      <c r="K520" s="232"/>
      <c r="L520" s="232"/>
      <c r="M520" s="232"/>
      <c r="N520" s="232"/>
      <c r="O520" s="232"/>
      <c r="P520" s="232"/>
      <c r="Q520" s="232"/>
      <c r="R520" s="232"/>
      <c r="S520" s="232"/>
      <c r="T520" s="232"/>
      <c r="U520" s="206"/>
      <c r="V520" s="206"/>
      <c r="W520" s="206"/>
      <c r="X520" s="206"/>
      <c r="Y520" s="206"/>
      <c r="Z520" s="206"/>
      <c r="AA520" s="235"/>
      <c r="AC520" s="237"/>
      <c r="AD520" s="238"/>
    </row>
    <row r="521" spans="1:30" s="180" customFormat="1" x14ac:dyDescent="0.3">
      <c r="A521" s="43"/>
      <c r="B521" s="43"/>
      <c r="C521" s="43"/>
      <c r="D521" s="231"/>
      <c r="E521" s="43"/>
      <c r="F521" s="43"/>
      <c r="G521" s="43"/>
      <c r="H521" s="43"/>
      <c r="I521" s="43"/>
      <c r="J521" s="43"/>
      <c r="K521" s="232"/>
      <c r="L521" s="232"/>
      <c r="M521" s="232"/>
      <c r="N521" s="232"/>
      <c r="O521" s="232"/>
      <c r="P521" s="232"/>
      <c r="Q521" s="232"/>
      <c r="R521" s="232"/>
      <c r="S521" s="232"/>
      <c r="T521" s="232"/>
      <c r="U521" s="206"/>
      <c r="V521" s="206"/>
      <c r="W521" s="206"/>
      <c r="X521" s="206"/>
      <c r="Y521" s="206"/>
      <c r="Z521" s="206"/>
      <c r="AA521" s="235"/>
      <c r="AC521" s="237"/>
      <c r="AD521" s="238"/>
    </row>
    <row r="522" spans="1:30" s="180" customFormat="1" x14ac:dyDescent="0.3">
      <c r="A522" s="43"/>
      <c r="B522" s="43"/>
      <c r="C522" s="43"/>
      <c r="D522" s="231"/>
      <c r="E522" s="43"/>
      <c r="F522" s="43"/>
      <c r="G522" s="43"/>
      <c r="H522" s="43"/>
      <c r="I522" s="43"/>
      <c r="J522" s="43"/>
      <c r="K522" s="232"/>
      <c r="L522" s="232"/>
      <c r="M522" s="232"/>
      <c r="N522" s="232"/>
      <c r="O522" s="232"/>
      <c r="P522" s="232"/>
      <c r="Q522" s="232"/>
      <c r="R522" s="232"/>
      <c r="S522" s="232"/>
      <c r="T522" s="232"/>
      <c r="U522" s="206"/>
      <c r="V522" s="206"/>
      <c r="W522" s="206"/>
      <c r="X522" s="206"/>
      <c r="Y522" s="206"/>
      <c r="Z522" s="206"/>
      <c r="AA522" s="235"/>
      <c r="AC522" s="237"/>
      <c r="AD522" s="238"/>
    </row>
    <row r="523" spans="1:30" s="180" customFormat="1" x14ac:dyDescent="0.3">
      <c r="A523" s="43"/>
      <c r="B523" s="43"/>
      <c r="C523" s="43"/>
      <c r="D523" s="231"/>
      <c r="E523" s="43"/>
      <c r="F523" s="43"/>
      <c r="G523" s="43"/>
      <c r="H523" s="43"/>
      <c r="I523" s="43"/>
      <c r="J523" s="43"/>
      <c r="K523" s="232"/>
      <c r="L523" s="232"/>
      <c r="M523" s="232"/>
      <c r="N523" s="232"/>
      <c r="O523" s="232"/>
      <c r="P523" s="232"/>
      <c r="Q523" s="232"/>
      <c r="R523" s="232"/>
      <c r="S523" s="232"/>
      <c r="T523" s="232"/>
      <c r="U523" s="206"/>
      <c r="V523" s="206"/>
      <c r="W523" s="206"/>
      <c r="X523" s="206"/>
      <c r="Y523" s="206"/>
      <c r="Z523" s="206"/>
      <c r="AA523" s="235"/>
      <c r="AC523" s="237"/>
      <c r="AD523" s="238"/>
    </row>
    <row r="524" spans="1:30" s="180" customFormat="1" x14ac:dyDescent="0.3">
      <c r="A524" s="43"/>
      <c r="B524" s="43"/>
      <c r="C524" s="43"/>
      <c r="D524" s="231"/>
      <c r="E524" s="43"/>
      <c r="F524" s="43"/>
      <c r="G524" s="43"/>
      <c r="H524" s="43"/>
      <c r="I524" s="43"/>
      <c r="J524" s="43"/>
      <c r="K524" s="232"/>
      <c r="L524" s="232"/>
      <c r="M524" s="232"/>
      <c r="N524" s="232"/>
      <c r="O524" s="232"/>
      <c r="P524" s="232"/>
      <c r="Q524" s="232"/>
      <c r="R524" s="232"/>
      <c r="S524" s="232"/>
      <c r="T524" s="232"/>
      <c r="U524" s="206"/>
      <c r="V524" s="206"/>
      <c r="W524" s="206"/>
      <c r="X524" s="206"/>
      <c r="Y524" s="206"/>
      <c r="Z524" s="206"/>
      <c r="AA524" s="235"/>
      <c r="AC524" s="237"/>
      <c r="AD524" s="238"/>
    </row>
    <row r="525" spans="1:30" s="180" customFormat="1" x14ac:dyDescent="0.3">
      <c r="A525" s="43"/>
      <c r="B525" s="43"/>
      <c r="C525" s="43"/>
      <c r="D525" s="231"/>
      <c r="E525" s="43"/>
      <c r="F525" s="43"/>
      <c r="G525" s="43"/>
      <c r="H525" s="43"/>
      <c r="I525" s="43"/>
      <c r="J525" s="43"/>
      <c r="K525" s="232"/>
      <c r="L525" s="232"/>
      <c r="M525" s="232"/>
      <c r="N525" s="232"/>
      <c r="O525" s="232"/>
      <c r="P525" s="232"/>
      <c r="Q525" s="232"/>
      <c r="R525" s="232"/>
      <c r="S525" s="232"/>
      <c r="T525" s="232"/>
      <c r="U525" s="206"/>
      <c r="V525" s="206"/>
      <c r="W525" s="206"/>
      <c r="X525" s="206"/>
      <c r="Y525" s="206"/>
      <c r="Z525" s="206"/>
      <c r="AA525" s="235"/>
      <c r="AC525" s="237"/>
      <c r="AD525" s="238"/>
    </row>
    <row r="526" spans="1:30" s="180" customFormat="1" x14ac:dyDescent="0.3">
      <c r="A526" s="43"/>
      <c r="B526" s="43"/>
      <c r="C526" s="43"/>
      <c r="D526" s="231"/>
      <c r="E526" s="43"/>
      <c r="F526" s="43"/>
      <c r="G526" s="43"/>
      <c r="H526" s="43"/>
      <c r="I526" s="43"/>
      <c r="J526" s="43"/>
      <c r="K526" s="232"/>
      <c r="L526" s="232"/>
      <c r="M526" s="232"/>
      <c r="N526" s="232"/>
      <c r="O526" s="232"/>
      <c r="P526" s="232"/>
      <c r="Q526" s="232"/>
      <c r="R526" s="232"/>
      <c r="S526" s="232"/>
      <c r="T526" s="232"/>
      <c r="U526" s="206"/>
      <c r="V526" s="206"/>
      <c r="W526" s="206"/>
      <c r="X526" s="206"/>
      <c r="Y526" s="206"/>
      <c r="Z526" s="206"/>
      <c r="AA526" s="235"/>
      <c r="AC526" s="237"/>
      <c r="AD526" s="238"/>
    </row>
  </sheetData>
  <mergeCells count="21">
    <mergeCell ref="T2:T3"/>
    <mergeCell ref="D1:Z1"/>
    <mergeCell ref="D2:D3"/>
    <mergeCell ref="E2:E3"/>
    <mergeCell ref="F2:F3"/>
    <mergeCell ref="G2:G3"/>
    <mergeCell ref="H2:H3"/>
    <mergeCell ref="I2:I3"/>
    <mergeCell ref="J2:J3"/>
    <mergeCell ref="K2:K3"/>
    <mergeCell ref="L2:L3"/>
    <mergeCell ref="M2:M3"/>
    <mergeCell ref="N2:N3"/>
    <mergeCell ref="O2:O3"/>
    <mergeCell ref="P2:P3"/>
    <mergeCell ref="Q2:S2"/>
    <mergeCell ref="AC6:AC7"/>
    <mergeCell ref="AD8:AD9"/>
    <mergeCell ref="AC10:AC11"/>
    <mergeCell ref="AD10:AD11"/>
    <mergeCell ref="D4:I4"/>
  </mergeCells>
  <pageMargins left="0" right="0.11811023622047245" top="0.74803149606299213" bottom="0.74803149606299213" header="0.31496062992125984" footer="0.31496062992125984"/>
  <pageSetup paperSize="9" scale="43" orientation="landscape" r:id="rId1"/>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view="pageBreakPreview" zoomScaleNormal="100" zoomScaleSheetLayoutView="100" workbookViewId="0">
      <selection activeCell="M9" sqref="M9"/>
    </sheetView>
  </sheetViews>
  <sheetFormatPr defaultRowHeight="15" x14ac:dyDescent="0.25"/>
  <cols>
    <col min="1" max="1" width="4.85546875" customWidth="1"/>
    <col min="2" max="2" width="24.28515625" customWidth="1"/>
    <col min="3" max="3" width="16.42578125" customWidth="1"/>
    <col min="4" max="5" width="17.140625" customWidth="1"/>
    <col min="6" max="6" width="17.28515625" customWidth="1"/>
    <col min="7" max="8" width="16" customWidth="1"/>
    <col min="9" max="9" width="15.42578125" customWidth="1"/>
    <col min="10" max="10" width="16.42578125" customWidth="1"/>
    <col min="11" max="11" width="17" customWidth="1"/>
    <col min="12" max="12" width="4.7109375" customWidth="1"/>
    <col min="13" max="13" width="68" customWidth="1"/>
    <col min="14" max="14" width="17" customWidth="1"/>
  </cols>
  <sheetData>
    <row r="1" spans="1:13" ht="30" x14ac:dyDescent="0.25">
      <c r="A1" s="461" t="s">
        <v>99</v>
      </c>
      <c r="B1" s="462" t="s">
        <v>100</v>
      </c>
      <c r="C1" s="114" t="s">
        <v>101</v>
      </c>
      <c r="D1" s="115" t="s">
        <v>102</v>
      </c>
      <c r="E1" s="116" t="s">
        <v>103</v>
      </c>
      <c r="F1" s="123" t="s">
        <v>104</v>
      </c>
      <c r="G1" s="463" t="s">
        <v>282</v>
      </c>
      <c r="H1" s="464"/>
      <c r="I1" s="464"/>
      <c r="J1" s="465" t="s">
        <v>105</v>
      </c>
      <c r="K1" s="467" t="s">
        <v>283</v>
      </c>
      <c r="L1" s="105"/>
    </row>
    <row r="2" spans="1:13" ht="45" x14ac:dyDescent="0.25">
      <c r="A2" s="461"/>
      <c r="B2" s="462"/>
      <c r="C2" s="117" t="s">
        <v>106</v>
      </c>
      <c r="D2" s="118" t="s">
        <v>106</v>
      </c>
      <c r="E2" s="119" t="s">
        <v>106</v>
      </c>
      <c r="F2" s="124" t="s">
        <v>106</v>
      </c>
      <c r="G2" s="114" t="s">
        <v>101</v>
      </c>
      <c r="H2" s="115" t="s">
        <v>102</v>
      </c>
      <c r="I2" s="116" t="s">
        <v>103</v>
      </c>
      <c r="J2" s="466"/>
      <c r="K2" s="467"/>
      <c r="L2" s="105"/>
    </row>
    <row r="3" spans="1:13" x14ac:dyDescent="0.25">
      <c r="A3" s="106">
        <v>1</v>
      </c>
      <c r="B3" s="171" t="s">
        <v>107</v>
      </c>
      <c r="C3" s="148">
        <f>1652400+1655550+3952800+1652400+3974400+982800+499200</f>
        <v>14369550</v>
      </c>
      <c r="D3" s="149"/>
      <c r="E3" s="150"/>
      <c r="F3" s="125">
        <f>C3+D3+E3</f>
        <v>14369550</v>
      </c>
      <c r="G3" s="139">
        <f>C3-9432000</f>
        <v>4937550</v>
      </c>
      <c r="H3" s="140"/>
      <c r="I3" s="141"/>
      <c r="J3" s="127">
        <f>G3</f>
        <v>4937550</v>
      </c>
      <c r="K3" s="172">
        <f>F3-J3</f>
        <v>9432000</v>
      </c>
      <c r="L3" s="107"/>
      <c r="M3" s="108"/>
    </row>
    <row r="4" spans="1:13" ht="37.5" customHeight="1" x14ac:dyDescent="0.25">
      <c r="A4" s="133">
        <v>2</v>
      </c>
      <c r="B4" s="134" t="s">
        <v>108</v>
      </c>
      <c r="C4" s="151">
        <f>148000+168000+1652400+10400+803250</f>
        <v>2782050</v>
      </c>
      <c r="D4" s="152">
        <f>256000+60800+89600+85500+76000+85500+1084330+272000+406080+60800+38000</f>
        <v>2514610</v>
      </c>
      <c r="E4" s="153">
        <f>1483500.48</f>
        <v>1483500.48</v>
      </c>
      <c r="F4" s="135">
        <f t="shared" ref="F4:F8" si="0">C4+D4+E4</f>
        <v>6780160.4800000004</v>
      </c>
      <c r="G4" s="142">
        <v>2782050</v>
      </c>
      <c r="H4" s="143">
        <f>1302610+1212000</f>
        <v>2514610</v>
      </c>
      <c r="I4" s="144">
        <v>1483500.48</v>
      </c>
      <c r="J4" s="136">
        <f t="shared" ref="J4:J8" si="1">G4+H4+I4</f>
        <v>6780160.4800000004</v>
      </c>
      <c r="K4" s="137">
        <f t="shared" ref="K4:K9" si="2">F4-J4</f>
        <v>0</v>
      </c>
      <c r="L4" s="129" t="s">
        <v>109</v>
      </c>
      <c r="M4" s="132" t="s">
        <v>116</v>
      </c>
    </row>
    <row r="5" spans="1:13" ht="15.75" x14ac:dyDescent="0.25">
      <c r="A5" s="329">
        <v>3</v>
      </c>
      <c r="B5" s="109" t="s">
        <v>110</v>
      </c>
      <c r="C5" s="148">
        <f>317212.16+317609.16+422872.8+957967.28+352563.84</f>
        <v>2368225.2399999998</v>
      </c>
      <c r="D5" s="149">
        <f>374400+374400+380592</f>
        <v>1129392</v>
      </c>
      <c r="E5" s="150">
        <f>28666.5+1909440+1135680+1909440+1909440+2156651.28+297600</f>
        <v>9346917.7799999993</v>
      </c>
      <c r="F5" s="125">
        <f t="shared" si="0"/>
        <v>12844535.02</v>
      </c>
      <c r="G5" s="145">
        <f>C5-740480+4870+735620</f>
        <v>2368235.2399999998</v>
      </c>
      <c r="H5" s="146">
        <f>D5-380590+380590</f>
        <v>1129392</v>
      </c>
      <c r="I5" s="147">
        <f>E5-7872490+7872480</f>
        <v>9346907.7799999993</v>
      </c>
      <c r="J5" s="127">
        <f>G5+H5+I5</f>
        <v>12844535.02</v>
      </c>
      <c r="K5" s="128">
        <f t="shared" si="2"/>
        <v>0</v>
      </c>
      <c r="L5" s="130" t="s">
        <v>115</v>
      </c>
      <c r="M5" s="131" t="s">
        <v>117</v>
      </c>
    </row>
    <row r="6" spans="1:13" x14ac:dyDescent="0.25">
      <c r="A6" s="106">
        <v>4</v>
      </c>
      <c r="B6" s="171" t="s">
        <v>111</v>
      </c>
      <c r="C6" s="148">
        <f>4276800+1976400</f>
        <v>6253200</v>
      </c>
      <c r="D6" s="149"/>
      <c r="E6" s="150"/>
      <c r="F6" s="125">
        <f t="shared" si="0"/>
        <v>6253200</v>
      </c>
      <c r="G6" s="145">
        <v>2980000</v>
      </c>
      <c r="H6" s="146"/>
      <c r="I6" s="147"/>
      <c r="J6" s="127">
        <f t="shared" si="1"/>
        <v>2980000</v>
      </c>
      <c r="K6" s="172">
        <f t="shared" si="2"/>
        <v>3273200</v>
      </c>
      <c r="L6" s="107"/>
      <c r="M6" s="110"/>
    </row>
    <row r="7" spans="1:13" x14ac:dyDescent="0.25">
      <c r="A7" s="106">
        <v>5</v>
      </c>
      <c r="B7" s="109" t="s">
        <v>112</v>
      </c>
      <c r="C7" s="148">
        <f>32480</f>
        <v>32480</v>
      </c>
      <c r="D7" s="149">
        <f>158400+93600+143962+103040.77</f>
        <v>499002.77</v>
      </c>
      <c r="E7" s="150"/>
      <c r="F7" s="125">
        <f t="shared" si="0"/>
        <v>531482.77</v>
      </c>
      <c r="G7" s="145">
        <v>32480</v>
      </c>
      <c r="H7" s="146">
        <v>499002.77</v>
      </c>
      <c r="I7" s="147"/>
      <c r="J7" s="127">
        <f t="shared" si="1"/>
        <v>531482.77</v>
      </c>
      <c r="K7" s="128">
        <f t="shared" si="2"/>
        <v>0</v>
      </c>
      <c r="L7" s="107"/>
    </row>
    <row r="8" spans="1:13" x14ac:dyDescent="0.25">
      <c r="A8" s="106">
        <v>6</v>
      </c>
      <c r="B8" s="109" t="s">
        <v>113</v>
      </c>
      <c r="C8" s="148"/>
      <c r="D8" s="149">
        <f>369360+360000+374400+360000+333237.6+259200</f>
        <v>2056197.6</v>
      </c>
      <c r="E8" s="150">
        <f>1962000+2111820.04+2046038.4+4827672.96+2203200</f>
        <v>13150731.399999999</v>
      </c>
      <c r="F8" s="125">
        <f t="shared" si="0"/>
        <v>15206928.999999998</v>
      </c>
      <c r="G8" s="145"/>
      <c r="H8" s="146">
        <v>2056197.6</v>
      </c>
      <c r="I8" s="147">
        <v>13150731.4</v>
      </c>
      <c r="J8" s="127">
        <f t="shared" si="1"/>
        <v>15206929</v>
      </c>
      <c r="K8" s="128">
        <f t="shared" si="2"/>
        <v>0</v>
      </c>
      <c r="L8" s="107"/>
    </row>
    <row r="9" spans="1:13" ht="28.5" customHeight="1" x14ac:dyDescent="0.25">
      <c r="A9" s="110"/>
      <c r="B9" s="113" t="s">
        <v>114</v>
      </c>
      <c r="C9" s="120">
        <f>SUM(C3:C8)</f>
        <v>25805505.239999998</v>
      </c>
      <c r="D9" s="121">
        <f>SUM(D3:D8)</f>
        <v>6199202.3700000001</v>
      </c>
      <c r="E9" s="122">
        <f>SUM(E3:E8)</f>
        <v>23981149.659999996</v>
      </c>
      <c r="F9" s="126">
        <f>SUM(F3:F8)</f>
        <v>55985857.270000003</v>
      </c>
      <c r="G9" s="154">
        <f>SUM(G3:G8)</f>
        <v>13100315.24</v>
      </c>
      <c r="H9" s="155">
        <f t="shared" ref="H9:J9" si="3">SUM(H3:H8)</f>
        <v>6199202.3700000001</v>
      </c>
      <c r="I9" s="156">
        <f t="shared" si="3"/>
        <v>23981139.66</v>
      </c>
      <c r="J9" s="138">
        <f t="shared" si="3"/>
        <v>43280657.269999996</v>
      </c>
      <c r="K9" s="173">
        <f t="shared" si="2"/>
        <v>12705200.000000007</v>
      </c>
      <c r="L9" s="111"/>
      <c r="M9" s="112"/>
    </row>
    <row r="10" spans="1:13" x14ac:dyDescent="0.25">
      <c r="H10" s="112"/>
      <c r="I10" s="112"/>
    </row>
    <row r="11" spans="1:13" x14ac:dyDescent="0.25">
      <c r="E11" s="112"/>
    </row>
  </sheetData>
  <mergeCells count="5">
    <mergeCell ref="A1:A2"/>
    <mergeCell ref="B1:B2"/>
    <mergeCell ref="G1:I1"/>
    <mergeCell ref="J1:J2"/>
    <mergeCell ref="K1:K2"/>
  </mergeCells>
  <pageMargins left="0.11811023622047245" right="0.11811023622047245" top="0.74803149606299213" bottom="0.74803149606299213"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0"/>
  <sheetViews>
    <sheetView workbookViewId="0">
      <selection sqref="A1:XFD1048576"/>
    </sheetView>
  </sheetViews>
  <sheetFormatPr defaultRowHeight="15.75" x14ac:dyDescent="0.25"/>
  <cols>
    <col min="1" max="1" width="5.140625" style="337" bestFit="1" customWidth="1"/>
    <col min="2" max="2" width="20.85546875" style="337" customWidth="1"/>
    <col min="3" max="3" width="13.5703125" style="337" customWidth="1"/>
    <col min="4" max="9" width="10.28515625" style="337" customWidth="1"/>
    <col min="10" max="10" width="44.28515625" style="337" customWidth="1"/>
    <col min="11" max="11" width="55.85546875" style="337" customWidth="1"/>
    <col min="12" max="12" width="31.42578125" style="337" customWidth="1"/>
    <col min="13" max="41" width="9.140625" style="337"/>
  </cols>
  <sheetData>
    <row r="1" spans="1:12" ht="18.75" x14ac:dyDescent="0.25">
      <c r="A1" s="475" t="s">
        <v>295</v>
      </c>
      <c r="B1" s="475"/>
      <c r="C1" s="475"/>
      <c r="D1" s="475"/>
      <c r="E1" s="475"/>
      <c r="F1" s="475"/>
      <c r="G1" s="475"/>
      <c r="H1" s="475"/>
      <c r="I1" s="475"/>
      <c r="J1" s="475"/>
      <c r="K1" s="475"/>
    </row>
    <row r="2" spans="1:12" ht="110.25" x14ac:dyDescent="0.25">
      <c r="A2" s="338" t="s">
        <v>296</v>
      </c>
      <c r="B2" s="339" t="s">
        <v>297</v>
      </c>
      <c r="C2" s="339" t="s">
        <v>298</v>
      </c>
      <c r="D2" s="339" t="s">
        <v>299</v>
      </c>
      <c r="E2" s="339" t="s">
        <v>300</v>
      </c>
      <c r="F2" s="339" t="s">
        <v>301</v>
      </c>
      <c r="G2" s="339" t="s">
        <v>302</v>
      </c>
      <c r="H2" s="339" t="s">
        <v>303</v>
      </c>
      <c r="I2" s="339" t="s">
        <v>304</v>
      </c>
      <c r="J2" s="339" t="s">
        <v>305</v>
      </c>
      <c r="K2" s="339" t="s">
        <v>306</v>
      </c>
    </row>
    <row r="3" spans="1:12" ht="20.25" x14ac:dyDescent="0.25">
      <c r="A3" s="469" t="s">
        <v>307</v>
      </c>
      <c r="B3" s="469"/>
      <c r="C3" s="469"/>
      <c r="D3" s="469"/>
      <c r="E3" s="469"/>
      <c r="F3" s="469"/>
      <c r="G3" s="469"/>
      <c r="H3" s="469"/>
      <c r="I3" s="469"/>
      <c r="J3" s="469"/>
      <c r="K3" s="340">
        <f>SUM(K4,K8,K26,K28,K30,K32,K35)</f>
        <v>83.175967799999995</v>
      </c>
    </row>
    <row r="4" spans="1:12" s="337" customFormat="1" x14ac:dyDescent="0.25">
      <c r="A4" s="468" t="s">
        <v>308</v>
      </c>
      <c r="B4" s="468"/>
      <c r="C4" s="468"/>
      <c r="D4" s="468"/>
      <c r="E4" s="468"/>
      <c r="F4" s="468"/>
      <c r="G4" s="468"/>
      <c r="H4" s="468"/>
      <c r="I4" s="468"/>
      <c r="J4" s="468"/>
      <c r="K4" s="341">
        <f>SUM(I5:I7)</f>
        <v>22.000533839999999</v>
      </c>
    </row>
    <row r="5" spans="1:12" s="347" customFormat="1" ht="110.25" x14ac:dyDescent="0.25">
      <c r="A5" s="476">
        <v>1</v>
      </c>
      <c r="B5" s="476" t="s">
        <v>309</v>
      </c>
      <c r="C5" s="476" t="s">
        <v>310</v>
      </c>
      <c r="D5" s="342">
        <v>159.923</v>
      </c>
      <c r="E5" s="343">
        <v>50</v>
      </c>
      <c r="F5" s="343">
        <v>50</v>
      </c>
      <c r="G5" s="343">
        <v>50</v>
      </c>
      <c r="H5" s="344">
        <v>34.9</v>
      </c>
      <c r="I5" s="344">
        <v>0</v>
      </c>
      <c r="J5" s="345" t="s">
        <v>311</v>
      </c>
      <c r="K5" s="346" t="s">
        <v>312</v>
      </c>
      <c r="L5" s="347" t="s">
        <v>313</v>
      </c>
    </row>
    <row r="6" spans="1:12" s="347" customFormat="1" ht="189" x14ac:dyDescent="0.25">
      <c r="A6" s="477"/>
      <c r="B6" s="477"/>
      <c r="C6" s="477"/>
      <c r="D6" s="342">
        <v>212.90902609</v>
      </c>
      <c r="E6" s="342">
        <v>59.441079940000002</v>
      </c>
      <c r="F6" s="342">
        <v>59.441079940000002</v>
      </c>
      <c r="G6" s="342">
        <v>59.441079940000002</v>
      </c>
      <c r="H6" s="348">
        <v>15.38522916</v>
      </c>
      <c r="I6" s="344">
        <v>0</v>
      </c>
      <c r="J6" s="345" t="s">
        <v>314</v>
      </c>
      <c r="K6" s="346" t="s">
        <v>315</v>
      </c>
      <c r="L6" s="347" t="s">
        <v>313</v>
      </c>
    </row>
    <row r="7" spans="1:12" s="347" customFormat="1" ht="141.75" x14ac:dyDescent="0.25">
      <c r="A7" s="349">
        <f>A5+1</f>
        <v>2</v>
      </c>
      <c r="B7" s="349" t="s">
        <v>316</v>
      </c>
      <c r="C7" s="349" t="s">
        <v>317</v>
      </c>
      <c r="D7" s="350">
        <v>69.297342689999994</v>
      </c>
      <c r="E7" s="351">
        <v>22.000533839999999</v>
      </c>
      <c r="F7" s="351">
        <v>22.000533839999999</v>
      </c>
      <c r="G7" s="349">
        <v>0</v>
      </c>
      <c r="H7" s="352">
        <v>22.000533839999999</v>
      </c>
      <c r="I7" s="352">
        <f>F7-G7</f>
        <v>22.000533839999999</v>
      </c>
      <c r="J7" s="353" t="s">
        <v>318</v>
      </c>
      <c r="K7" s="353" t="s">
        <v>319</v>
      </c>
      <c r="L7" s="347" t="s">
        <v>320</v>
      </c>
    </row>
    <row r="8" spans="1:12" s="337" customFormat="1" x14ac:dyDescent="0.25">
      <c r="A8" s="468" t="s">
        <v>321</v>
      </c>
      <c r="B8" s="468"/>
      <c r="C8" s="468"/>
      <c r="D8" s="468"/>
      <c r="E8" s="468"/>
      <c r="F8" s="468"/>
      <c r="G8" s="468"/>
      <c r="H8" s="468"/>
      <c r="I8" s="468"/>
      <c r="J8" s="468"/>
      <c r="K8" s="354">
        <f>SUM(I9:I25)</f>
        <v>48.870106629999995</v>
      </c>
    </row>
    <row r="9" spans="1:12" s="337" customFormat="1" ht="141.75" x14ac:dyDescent="0.25">
      <c r="A9" s="470">
        <f>A7+1</f>
        <v>3</v>
      </c>
      <c r="B9" s="470" t="s">
        <v>322</v>
      </c>
      <c r="C9" s="470" t="s">
        <v>323</v>
      </c>
      <c r="D9" s="355">
        <v>12.12650279</v>
      </c>
      <c r="E9" s="356">
        <v>0</v>
      </c>
      <c r="F9" s="357">
        <v>0</v>
      </c>
      <c r="G9" s="357">
        <v>0</v>
      </c>
      <c r="H9" s="354">
        <v>12.12650279</v>
      </c>
      <c r="I9" s="358">
        <v>0</v>
      </c>
      <c r="J9" s="346" t="s">
        <v>324</v>
      </c>
      <c r="K9" s="346" t="s">
        <v>325</v>
      </c>
      <c r="L9" s="337" t="s">
        <v>326</v>
      </c>
    </row>
    <row r="10" spans="1:12" s="337" customFormat="1" ht="141.75" x14ac:dyDescent="0.25">
      <c r="A10" s="471"/>
      <c r="B10" s="471"/>
      <c r="C10" s="471"/>
      <c r="D10" s="355">
        <v>43.987190150000004</v>
      </c>
      <c r="E10" s="356">
        <v>0</v>
      </c>
      <c r="F10" s="357">
        <v>0</v>
      </c>
      <c r="G10" s="357">
        <v>0</v>
      </c>
      <c r="H10" s="354">
        <v>43.987190150000004</v>
      </c>
      <c r="I10" s="358">
        <v>0</v>
      </c>
      <c r="J10" s="346" t="s">
        <v>327</v>
      </c>
      <c r="K10" s="346" t="s">
        <v>328</v>
      </c>
      <c r="L10" s="337" t="s">
        <v>326</v>
      </c>
    </row>
    <row r="11" spans="1:12" s="337" customFormat="1" ht="141.75" x14ac:dyDescent="0.25">
      <c r="A11" s="470">
        <f>A9+1</f>
        <v>4</v>
      </c>
      <c r="B11" s="470" t="s">
        <v>322</v>
      </c>
      <c r="C11" s="470" t="s">
        <v>329</v>
      </c>
      <c r="D11" s="355">
        <v>36.03914975</v>
      </c>
      <c r="E11" s="356">
        <v>0</v>
      </c>
      <c r="F11" s="357">
        <v>0</v>
      </c>
      <c r="G11" s="357">
        <v>0</v>
      </c>
      <c r="H11" s="354">
        <v>36.03914975</v>
      </c>
      <c r="I11" s="358">
        <v>0</v>
      </c>
      <c r="J11" s="346" t="s">
        <v>330</v>
      </c>
      <c r="K11" s="346" t="s">
        <v>331</v>
      </c>
      <c r="L11" s="337" t="s">
        <v>326</v>
      </c>
    </row>
    <row r="12" spans="1:12" s="337" customFormat="1" ht="157.5" x14ac:dyDescent="0.25">
      <c r="A12" s="474"/>
      <c r="B12" s="474"/>
      <c r="C12" s="474"/>
      <c r="D12" s="355">
        <v>38.653456300000002</v>
      </c>
      <c r="E12" s="356">
        <v>0</v>
      </c>
      <c r="F12" s="357">
        <v>0</v>
      </c>
      <c r="G12" s="357">
        <v>0</v>
      </c>
      <c r="H12" s="354">
        <v>38.653456300000002</v>
      </c>
      <c r="I12" s="358">
        <v>0</v>
      </c>
      <c r="J12" s="346" t="s">
        <v>332</v>
      </c>
      <c r="K12" s="346" t="s">
        <v>333</v>
      </c>
      <c r="L12" s="337" t="s">
        <v>326</v>
      </c>
    </row>
    <row r="13" spans="1:12" s="337" customFormat="1" ht="141.75" x14ac:dyDescent="0.25">
      <c r="A13" s="474"/>
      <c r="B13" s="474"/>
      <c r="C13" s="474"/>
      <c r="D13" s="355">
        <v>78.567552840000005</v>
      </c>
      <c r="E13" s="356">
        <v>0</v>
      </c>
      <c r="F13" s="357">
        <v>0</v>
      </c>
      <c r="G13" s="357">
        <v>0</v>
      </c>
      <c r="H13" s="354">
        <v>78.567552840000005</v>
      </c>
      <c r="I13" s="358">
        <v>0</v>
      </c>
      <c r="J13" s="346" t="s">
        <v>334</v>
      </c>
      <c r="K13" s="346" t="s">
        <v>328</v>
      </c>
      <c r="L13" s="337" t="s">
        <v>326</v>
      </c>
    </row>
    <row r="14" spans="1:12" s="337" customFormat="1" ht="110.25" x14ac:dyDescent="0.25">
      <c r="A14" s="474"/>
      <c r="B14" s="474"/>
      <c r="C14" s="474"/>
      <c r="D14" s="355">
        <v>14.34258</v>
      </c>
      <c r="E14" s="356">
        <v>0</v>
      </c>
      <c r="F14" s="357">
        <v>0</v>
      </c>
      <c r="G14" s="357">
        <v>0</v>
      </c>
      <c r="H14" s="354">
        <v>14.34258</v>
      </c>
      <c r="I14" s="358">
        <v>0</v>
      </c>
      <c r="J14" s="346" t="s">
        <v>335</v>
      </c>
      <c r="K14" s="346" t="s">
        <v>328</v>
      </c>
      <c r="L14" s="337" t="s">
        <v>326</v>
      </c>
    </row>
    <row r="15" spans="1:12" s="337" customFormat="1" ht="126" x14ac:dyDescent="0.25">
      <c r="A15" s="471"/>
      <c r="B15" s="471"/>
      <c r="C15" s="471"/>
      <c r="D15" s="355">
        <v>7.3531000000000004</v>
      </c>
      <c r="E15" s="356">
        <v>0</v>
      </c>
      <c r="F15" s="357">
        <v>0</v>
      </c>
      <c r="G15" s="357">
        <v>0</v>
      </c>
      <c r="H15" s="354">
        <v>7.3531000000000004</v>
      </c>
      <c r="I15" s="358">
        <v>0</v>
      </c>
      <c r="J15" s="346" t="s">
        <v>336</v>
      </c>
      <c r="K15" s="346" t="s">
        <v>337</v>
      </c>
      <c r="L15" s="337" t="s">
        <v>326</v>
      </c>
    </row>
    <row r="16" spans="1:12" s="337" customFormat="1" ht="141.75" x14ac:dyDescent="0.25">
      <c r="A16" s="470">
        <v>5</v>
      </c>
      <c r="B16" s="470" t="s">
        <v>322</v>
      </c>
      <c r="C16" s="470" t="s">
        <v>338</v>
      </c>
      <c r="D16" s="355">
        <v>10.63797658</v>
      </c>
      <c r="E16" s="356">
        <v>0</v>
      </c>
      <c r="F16" s="357">
        <v>0</v>
      </c>
      <c r="G16" s="357">
        <v>0</v>
      </c>
      <c r="H16" s="354">
        <v>10.63797658</v>
      </c>
      <c r="I16" s="358">
        <v>0</v>
      </c>
      <c r="J16" s="346" t="s">
        <v>339</v>
      </c>
      <c r="K16" s="346" t="s">
        <v>340</v>
      </c>
      <c r="L16" s="337" t="s">
        <v>326</v>
      </c>
    </row>
    <row r="17" spans="1:12" s="337" customFormat="1" ht="126" x14ac:dyDescent="0.25">
      <c r="A17" s="471"/>
      <c r="B17" s="471"/>
      <c r="C17" s="471"/>
      <c r="D17" s="355">
        <v>24.7511796</v>
      </c>
      <c r="E17" s="356">
        <v>0</v>
      </c>
      <c r="F17" s="357">
        <v>0</v>
      </c>
      <c r="G17" s="357">
        <v>0</v>
      </c>
      <c r="H17" s="354">
        <v>24.7511796</v>
      </c>
      <c r="I17" s="358">
        <v>0</v>
      </c>
      <c r="J17" s="346" t="s">
        <v>341</v>
      </c>
      <c r="K17" s="346" t="s">
        <v>342</v>
      </c>
      <c r="L17" s="337" t="s">
        <v>326</v>
      </c>
    </row>
    <row r="18" spans="1:12" s="337" customFormat="1" ht="94.5" x14ac:dyDescent="0.25">
      <c r="A18" s="349">
        <f>A16+1</f>
        <v>6</v>
      </c>
      <c r="B18" s="349" t="s">
        <v>343</v>
      </c>
      <c r="C18" s="349" t="s">
        <v>344</v>
      </c>
      <c r="D18" s="349">
        <v>7.9</v>
      </c>
      <c r="E18" s="349">
        <v>7.9</v>
      </c>
      <c r="F18" s="349">
        <v>7.9</v>
      </c>
      <c r="G18" s="349">
        <v>0</v>
      </c>
      <c r="H18" s="359">
        <v>7.9</v>
      </c>
      <c r="I18" s="359">
        <v>7.9</v>
      </c>
      <c r="J18" s="353" t="s">
        <v>345</v>
      </c>
      <c r="K18" s="353" t="s">
        <v>346</v>
      </c>
      <c r="L18" s="337" t="s">
        <v>347</v>
      </c>
    </row>
    <row r="19" spans="1:12" s="337" customFormat="1" ht="126" x14ac:dyDescent="0.25">
      <c r="A19" s="472">
        <f t="shared" ref="A19" si="0">A18+1</f>
        <v>7</v>
      </c>
      <c r="B19" s="472" t="s">
        <v>348</v>
      </c>
      <c r="C19" s="472" t="s">
        <v>349</v>
      </c>
      <c r="D19" s="351">
        <v>18.38752925</v>
      </c>
      <c r="E19" s="351">
        <v>18.38752925</v>
      </c>
      <c r="F19" s="351">
        <v>18.38752925</v>
      </c>
      <c r="G19" s="351">
        <f>0.1549824</f>
        <v>0.15498239999999999</v>
      </c>
      <c r="H19" s="352">
        <f>F19-G19</f>
        <v>18.232546849999999</v>
      </c>
      <c r="I19" s="352">
        <f>H19</f>
        <v>18.232546849999999</v>
      </c>
      <c r="J19" s="353" t="s">
        <v>350</v>
      </c>
      <c r="K19" s="353" t="s">
        <v>351</v>
      </c>
      <c r="L19" s="337" t="s">
        <v>352</v>
      </c>
    </row>
    <row r="20" spans="1:12" s="337" customFormat="1" ht="126" x14ac:dyDescent="0.25">
      <c r="A20" s="473"/>
      <c r="B20" s="473"/>
      <c r="C20" s="473"/>
      <c r="D20" s="351">
        <v>17.1461346</v>
      </c>
      <c r="E20" s="351">
        <v>17.1461346</v>
      </c>
      <c r="F20" s="351">
        <v>17.1461346</v>
      </c>
      <c r="G20" s="351">
        <v>14.179125000000001</v>
      </c>
      <c r="H20" s="352">
        <f>F20-G20</f>
        <v>2.967009599999999</v>
      </c>
      <c r="I20" s="352">
        <f>H20</f>
        <v>2.967009599999999</v>
      </c>
      <c r="J20" s="353" t="s">
        <v>353</v>
      </c>
      <c r="K20" s="353" t="s">
        <v>351</v>
      </c>
      <c r="L20" s="337" t="s">
        <v>352</v>
      </c>
    </row>
    <row r="21" spans="1:12" s="337" customFormat="1" ht="204.75" x14ac:dyDescent="0.25">
      <c r="A21" s="360">
        <f>A19+1</f>
        <v>8</v>
      </c>
      <c r="B21" s="360" t="s">
        <v>354</v>
      </c>
      <c r="C21" s="360" t="s">
        <v>355</v>
      </c>
      <c r="D21" s="350">
        <v>14.486084999999999</v>
      </c>
      <c r="E21" s="351">
        <v>2.2395216100000002</v>
      </c>
      <c r="F21" s="351">
        <v>2.2395216100000002</v>
      </c>
      <c r="G21" s="351">
        <v>6.718565E-2</v>
      </c>
      <c r="H21" s="352">
        <v>2.2395216100000002</v>
      </c>
      <c r="I21" s="352">
        <f>F21-G21</f>
        <v>2.1723359600000003</v>
      </c>
      <c r="J21" s="353" t="s">
        <v>356</v>
      </c>
      <c r="K21" s="353" t="s">
        <v>357</v>
      </c>
      <c r="L21" s="337" t="s">
        <v>358</v>
      </c>
    </row>
    <row r="22" spans="1:12" s="337" customFormat="1" ht="141.75" x14ac:dyDescent="0.25">
      <c r="A22" s="361">
        <f>A21+1</f>
        <v>9</v>
      </c>
      <c r="B22" s="361" t="s">
        <v>354</v>
      </c>
      <c r="C22" s="361" t="s">
        <v>359</v>
      </c>
      <c r="D22" s="362">
        <v>0.69999800000000001</v>
      </c>
      <c r="E22" s="363">
        <v>0</v>
      </c>
      <c r="F22" s="363">
        <v>0</v>
      </c>
      <c r="G22" s="363">
        <v>0</v>
      </c>
      <c r="H22" s="341">
        <v>0.69999800000000001</v>
      </c>
      <c r="I22" s="364">
        <v>0</v>
      </c>
      <c r="J22" s="346" t="s">
        <v>360</v>
      </c>
      <c r="K22" s="346" t="s">
        <v>361</v>
      </c>
      <c r="L22" s="337" t="s">
        <v>358</v>
      </c>
    </row>
    <row r="23" spans="1:12" s="337" customFormat="1" ht="126" x14ac:dyDescent="0.25">
      <c r="A23" s="360">
        <f>A22+1</f>
        <v>10</v>
      </c>
      <c r="B23" s="360" t="s">
        <v>362</v>
      </c>
      <c r="C23" s="360" t="s">
        <v>363</v>
      </c>
      <c r="D23" s="351">
        <v>5.5860995600000001</v>
      </c>
      <c r="E23" s="351">
        <v>5.5860995600000001</v>
      </c>
      <c r="F23" s="351">
        <v>5.5860995600000001</v>
      </c>
      <c r="G23" s="351">
        <v>0.16758298999999999</v>
      </c>
      <c r="H23" s="351">
        <v>5.5860995600000001</v>
      </c>
      <c r="I23" s="352">
        <f>F23-G23</f>
        <v>5.4185165700000004</v>
      </c>
      <c r="J23" s="353" t="s">
        <v>364</v>
      </c>
      <c r="K23" s="353" t="s">
        <v>365</v>
      </c>
      <c r="L23" s="337" t="s">
        <v>366</v>
      </c>
    </row>
    <row r="24" spans="1:12" s="337" customFormat="1" ht="110.25" x14ac:dyDescent="0.25">
      <c r="A24" s="360">
        <f>A23+1</f>
        <v>11</v>
      </c>
      <c r="B24" s="360" t="s">
        <v>367</v>
      </c>
      <c r="C24" s="360" t="s">
        <v>368</v>
      </c>
      <c r="D24" s="351">
        <v>12.18823325</v>
      </c>
      <c r="E24" s="351">
        <v>12.17969765</v>
      </c>
      <c r="F24" s="351">
        <v>12.17969765</v>
      </c>
      <c r="G24" s="365">
        <v>0</v>
      </c>
      <c r="H24" s="352">
        <v>12.17969765</v>
      </c>
      <c r="I24" s="352">
        <v>12.17969765</v>
      </c>
      <c r="J24" s="353" t="s">
        <v>369</v>
      </c>
      <c r="K24" s="353" t="s">
        <v>370</v>
      </c>
      <c r="L24" s="337" t="s">
        <v>371</v>
      </c>
    </row>
    <row r="25" spans="1:12" s="337" customFormat="1" ht="157.5" x14ac:dyDescent="0.25">
      <c r="A25" s="366">
        <f>A24+1</f>
        <v>12</v>
      </c>
      <c r="B25" s="366" t="s">
        <v>372</v>
      </c>
      <c r="C25" s="366" t="s">
        <v>373</v>
      </c>
      <c r="D25" s="342">
        <v>16.34354999</v>
      </c>
      <c r="E25" s="367">
        <v>0</v>
      </c>
      <c r="F25" s="367">
        <v>0</v>
      </c>
      <c r="G25" s="367">
        <v>0</v>
      </c>
      <c r="H25" s="348">
        <v>16.34354999</v>
      </c>
      <c r="I25" s="368">
        <v>0</v>
      </c>
      <c r="J25" s="345" t="s">
        <v>374</v>
      </c>
      <c r="K25" s="345" t="s">
        <v>375</v>
      </c>
      <c r="L25" s="337" t="s">
        <v>376</v>
      </c>
    </row>
    <row r="26" spans="1:12" s="337" customFormat="1" x14ac:dyDescent="0.25">
      <c r="A26" s="468" t="s">
        <v>377</v>
      </c>
      <c r="B26" s="468"/>
      <c r="C26" s="468"/>
      <c r="D26" s="468"/>
      <c r="E26" s="468"/>
      <c r="F26" s="468"/>
      <c r="G26" s="468"/>
      <c r="H26" s="468"/>
      <c r="I26" s="468"/>
      <c r="J26" s="468"/>
      <c r="K26" s="341">
        <f>SUM(I27)</f>
        <v>1.1053273299999999</v>
      </c>
    </row>
    <row r="27" spans="1:12" s="337" customFormat="1" ht="173.25" x14ac:dyDescent="0.25">
      <c r="A27" s="349">
        <f>A25+1</f>
        <v>13</v>
      </c>
      <c r="B27" s="349" t="s">
        <v>378</v>
      </c>
      <c r="C27" s="349" t="s">
        <v>379</v>
      </c>
      <c r="D27" s="349">
        <v>1.5</v>
      </c>
      <c r="E27" s="351">
        <v>1.1053273299999999</v>
      </c>
      <c r="F27" s="351">
        <v>1.1053273299999999</v>
      </c>
      <c r="G27" s="349">
        <v>0</v>
      </c>
      <c r="H27" s="351">
        <v>1.1053273299999999</v>
      </c>
      <c r="I27" s="352">
        <v>1.1053273299999999</v>
      </c>
      <c r="J27" s="353" t="s">
        <v>380</v>
      </c>
      <c r="K27" s="353" t="s">
        <v>381</v>
      </c>
      <c r="L27" s="337" t="s">
        <v>382</v>
      </c>
    </row>
    <row r="28" spans="1:12" s="337" customFormat="1" x14ac:dyDescent="0.25">
      <c r="A28" s="468" t="s">
        <v>383</v>
      </c>
      <c r="B28" s="468"/>
      <c r="C28" s="468"/>
      <c r="D28" s="468"/>
      <c r="E28" s="468"/>
      <c r="F28" s="468"/>
      <c r="G28" s="468"/>
      <c r="H28" s="468"/>
      <c r="I28" s="468"/>
      <c r="J28" s="468"/>
      <c r="K28" s="358">
        <f>SUM(I29)</f>
        <v>0</v>
      </c>
    </row>
    <row r="29" spans="1:12" s="337" customFormat="1" ht="157.5" x14ac:dyDescent="0.25">
      <c r="A29" s="357">
        <f>A27+1</f>
        <v>14</v>
      </c>
      <c r="B29" s="369" t="s">
        <v>384</v>
      </c>
      <c r="C29" s="369" t="s">
        <v>385</v>
      </c>
      <c r="D29" s="369" t="s">
        <v>27</v>
      </c>
      <c r="E29" s="369" t="s">
        <v>27</v>
      </c>
      <c r="F29" s="369" t="s">
        <v>27</v>
      </c>
      <c r="G29" s="369" t="s">
        <v>27</v>
      </c>
      <c r="H29" s="370">
        <v>2.2999999999999998</v>
      </c>
      <c r="I29" s="370">
        <v>0</v>
      </c>
      <c r="J29" s="371" t="s">
        <v>386</v>
      </c>
      <c r="K29" s="372" t="s">
        <v>387</v>
      </c>
      <c r="L29" s="337" t="s">
        <v>388</v>
      </c>
    </row>
    <row r="30" spans="1:12" s="337" customFormat="1" x14ac:dyDescent="0.25">
      <c r="A30" s="468" t="s">
        <v>389</v>
      </c>
      <c r="B30" s="468"/>
      <c r="C30" s="468"/>
      <c r="D30" s="468"/>
      <c r="E30" s="468"/>
      <c r="F30" s="468"/>
      <c r="G30" s="468"/>
      <c r="H30" s="468"/>
      <c r="I30" s="468"/>
      <c r="J30" s="468"/>
      <c r="K30" s="358">
        <f>SUM(I31)</f>
        <v>0</v>
      </c>
    </row>
    <row r="31" spans="1:12" s="337" customFormat="1" ht="157.5" x14ac:dyDescent="0.25">
      <c r="A31" s="357">
        <f>A29+1</f>
        <v>15</v>
      </c>
      <c r="B31" s="369" t="s">
        <v>390</v>
      </c>
      <c r="C31" s="369" t="s">
        <v>385</v>
      </c>
      <c r="D31" s="369" t="s">
        <v>27</v>
      </c>
      <c r="E31" s="369" t="s">
        <v>27</v>
      </c>
      <c r="F31" s="369" t="s">
        <v>27</v>
      </c>
      <c r="G31" s="369" t="s">
        <v>27</v>
      </c>
      <c r="H31" s="370">
        <v>3.9</v>
      </c>
      <c r="I31" s="370">
        <v>0</v>
      </c>
      <c r="J31" s="371" t="s">
        <v>391</v>
      </c>
      <c r="K31" s="372" t="s">
        <v>392</v>
      </c>
      <c r="L31" s="337" t="s">
        <v>393</v>
      </c>
    </row>
    <row r="32" spans="1:12" s="337" customFormat="1" x14ac:dyDescent="0.25">
      <c r="A32" s="468" t="s">
        <v>394</v>
      </c>
      <c r="B32" s="468"/>
      <c r="C32" s="468"/>
      <c r="D32" s="468"/>
      <c r="E32" s="468"/>
      <c r="F32" s="468"/>
      <c r="G32" s="468"/>
      <c r="H32" s="468"/>
      <c r="I32" s="468"/>
      <c r="J32" s="468"/>
      <c r="K32" s="358">
        <f>SUM(I33:I34)</f>
        <v>11.200000000000003</v>
      </c>
    </row>
    <row r="33" spans="1:12" s="337" customFormat="1" ht="315" x14ac:dyDescent="0.25">
      <c r="A33" s="349">
        <f>A31+1</f>
        <v>16</v>
      </c>
      <c r="B33" s="349" t="s">
        <v>395</v>
      </c>
      <c r="C33" s="349" t="s">
        <v>396</v>
      </c>
      <c r="D33" s="349">
        <v>48.4</v>
      </c>
      <c r="E33" s="349">
        <v>49.7</v>
      </c>
      <c r="F33" s="349">
        <v>39.6</v>
      </c>
      <c r="G33" s="349">
        <f>32.9+1</f>
        <v>33.9</v>
      </c>
      <c r="H33" s="359" t="s">
        <v>397</v>
      </c>
      <c r="I33" s="359">
        <f>F33-G33</f>
        <v>5.7000000000000028</v>
      </c>
      <c r="J33" s="353" t="s">
        <v>398</v>
      </c>
      <c r="K33" s="353" t="s">
        <v>399</v>
      </c>
      <c r="L33" s="337" t="s">
        <v>400</v>
      </c>
    </row>
    <row r="34" spans="1:12" s="337" customFormat="1" ht="173.25" x14ac:dyDescent="0.25">
      <c r="A34" s="349">
        <f t="shared" ref="A34" si="1">A33+1</f>
        <v>17</v>
      </c>
      <c r="B34" s="349" t="s">
        <v>401</v>
      </c>
      <c r="C34" s="349" t="s">
        <v>402</v>
      </c>
      <c r="D34" s="349">
        <v>10.7</v>
      </c>
      <c r="E34" s="349">
        <v>10.7</v>
      </c>
      <c r="F34" s="349">
        <v>10.7</v>
      </c>
      <c r="G34" s="349">
        <v>5.2</v>
      </c>
      <c r="H34" s="359">
        <v>7.5</v>
      </c>
      <c r="I34" s="359">
        <f>F34-G34</f>
        <v>5.4999999999999991</v>
      </c>
      <c r="J34" s="353" t="s">
        <v>403</v>
      </c>
      <c r="K34" s="353" t="s">
        <v>404</v>
      </c>
      <c r="L34" s="337" t="s">
        <v>405</v>
      </c>
    </row>
    <row r="35" spans="1:12" s="337" customFormat="1" x14ac:dyDescent="0.25">
      <c r="A35" s="468" t="s">
        <v>406</v>
      </c>
      <c r="B35" s="468"/>
      <c r="C35" s="468"/>
      <c r="D35" s="468"/>
      <c r="E35" s="468"/>
      <c r="F35" s="468"/>
      <c r="G35" s="468"/>
      <c r="H35" s="468"/>
      <c r="I35" s="468"/>
      <c r="J35" s="468"/>
      <c r="K35" s="373">
        <f>SUM(I36)</f>
        <v>0</v>
      </c>
    </row>
    <row r="36" spans="1:12" s="337" customFormat="1" ht="189" x14ac:dyDescent="0.25">
      <c r="A36" s="357">
        <f>A34+1</f>
        <v>18</v>
      </c>
      <c r="B36" s="357" t="s">
        <v>309</v>
      </c>
      <c r="C36" s="357" t="s">
        <v>329</v>
      </c>
      <c r="D36" s="355">
        <v>227.44990978999999</v>
      </c>
      <c r="E36" s="356">
        <v>0</v>
      </c>
      <c r="F36" s="356">
        <v>0</v>
      </c>
      <c r="G36" s="356">
        <v>0</v>
      </c>
      <c r="H36" s="354">
        <v>224.63752115</v>
      </c>
      <c r="I36" s="373">
        <v>0</v>
      </c>
      <c r="J36" s="346" t="s">
        <v>407</v>
      </c>
      <c r="K36" s="346" t="s">
        <v>408</v>
      </c>
      <c r="L36" s="337" t="s">
        <v>409</v>
      </c>
    </row>
    <row r="37" spans="1:12" s="337" customFormat="1" ht="20.25" x14ac:dyDescent="0.25">
      <c r="A37" s="469" t="s">
        <v>410</v>
      </c>
      <c r="B37" s="469"/>
      <c r="C37" s="469"/>
      <c r="D37" s="469"/>
      <c r="E37" s="469"/>
      <c r="F37" s="469"/>
      <c r="G37" s="469"/>
      <c r="H37" s="469"/>
      <c r="I37" s="469"/>
      <c r="J37" s="469"/>
      <c r="K37" s="374">
        <f>SUM(I38:I39)</f>
        <v>19.614999999999995</v>
      </c>
    </row>
    <row r="38" spans="1:12" s="337" customFormat="1" ht="252" x14ac:dyDescent="0.25">
      <c r="A38" s="357">
        <v>1</v>
      </c>
      <c r="B38" s="357" t="s">
        <v>411</v>
      </c>
      <c r="C38" s="357" t="s">
        <v>412</v>
      </c>
      <c r="D38" s="357">
        <v>53.7</v>
      </c>
      <c r="E38" s="357">
        <v>53.7</v>
      </c>
      <c r="F38" s="357">
        <v>53.7</v>
      </c>
      <c r="G38" s="357">
        <f>F38-I38</f>
        <v>52.423000000000002</v>
      </c>
      <c r="H38" s="358">
        <v>4.0999999999999996</v>
      </c>
      <c r="I38" s="354">
        <v>1.2769999999999999</v>
      </c>
      <c r="J38" s="346" t="s">
        <v>413</v>
      </c>
      <c r="K38" s="375" t="s">
        <v>414</v>
      </c>
      <c r="L38" s="337" t="s">
        <v>415</v>
      </c>
    </row>
    <row r="39" spans="1:12" s="337" customFormat="1" ht="393.75" x14ac:dyDescent="0.25">
      <c r="A39" s="357">
        <f t="shared" ref="A39" si="2">A38+1</f>
        <v>2</v>
      </c>
      <c r="B39" s="357" t="s">
        <v>416</v>
      </c>
      <c r="C39" s="357" t="s">
        <v>417</v>
      </c>
      <c r="D39" s="357">
        <v>184.4</v>
      </c>
      <c r="E39" s="357">
        <v>184.4</v>
      </c>
      <c r="F39" s="357">
        <v>184.4</v>
      </c>
      <c r="G39" s="357">
        <f>123.6+22.4+10+5+5+0.062</f>
        <v>166.06200000000001</v>
      </c>
      <c r="H39" s="358">
        <v>183.8</v>
      </c>
      <c r="I39" s="358">
        <f>F39-G39</f>
        <v>18.337999999999994</v>
      </c>
      <c r="J39" s="346" t="s">
        <v>418</v>
      </c>
      <c r="K39" s="376" t="s">
        <v>419</v>
      </c>
      <c r="L39" s="337" t="s">
        <v>415</v>
      </c>
    </row>
    <row r="40" spans="1:12" s="337" customFormat="1" x14ac:dyDescent="0.25">
      <c r="B40" s="377"/>
    </row>
  </sheetData>
  <mergeCells count="25">
    <mergeCell ref="A1:K1"/>
    <mergeCell ref="A3:J3"/>
    <mergeCell ref="A4:J4"/>
    <mergeCell ref="A5:A6"/>
    <mergeCell ref="B5:B6"/>
    <mergeCell ref="C5:C6"/>
    <mergeCell ref="A8:J8"/>
    <mergeCell ref="A9:A10"/>
    <mergeCell ref="B9:B10"/>
    <mergeCell ref="C9:C10"/>
    <mergeCell ref="A11:A15"/>
    <mergeCell ref="B11:B15"/>
    <mergeCell ref="C11:C15"/>
    <mergeCell ref="A37:J37"/>
    <mergeCell ref="A16:A17"/>
    <mergeCell ref="B16:B17"/>
    <mergeCell ref="C16:C17"/>
    <mergeCell ref="A19:A20"/>
    <mergeCell ref="B19:B20"/>
    <mergeCell ref="C19:C20"/>
    <mergeCell ref="A26:J26"/>
    <mergeCell ref="A28:J28"/>
    <mergeCell ref="A30:J30"/>
    <mergeCell ref="A32:J32"/>
    <mergeCell ref="A35:J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2026</vt:lpstr>
      <vt:lpstr>п. 3.1 минобр</vt:lpstr>
      <vt:lpstr>п.6 задолж. перед ЧОП</vt:lpstr>
      <vt:lpstr>1.3_минЖКХ</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Баймышева Марина Александровна</dc:creator>
  <cp:lastModifiedBy>Картухина Валерия Александровна</cp:lastModifiedBy>
  <cp:lastPrinted>2026-06-23T00:02:27Z</cp:lastPrinted>
  <dcterms:created xsi:type="dcterms:W3CDTF">2019-07-31T05:13:24Z</dcterms:created>
  <dcterms:modified xsi:type="dcterms:W3CDTF">2026-09-14T00:52:13Z</dcterms:modified>
</cp:coreProperties>
</file>